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UENTA PUBLICA 2021\OSFEM\MODULO 2\"/>
    </mc:Choice>
  </mc:AlternateContent>
  <xr:revisionPtr revIDLastSave="0" documentId="13_ncr:1_{70A30AA8-0C48-4D1A-BB88-B689B9FB670F}" xr6:coauthVersionLast="47" xr6:coauthVersionMax="47" xr10:uidLastSave="{00000000-0000-0000-0000-000000000000}"/>
  <bookViews>
    <workbookView xWindow="-120" yWindow="-120" windowWidth="20640" windowHeight="11160" tabRatio="863" firstSheet="15" activeTab="17" xr2:uid="{00000000-000D-0000-FFFF-FFFF00000000}"/>
  </bookViews>
  <sheets>
    <sheet name="EDO ANA ING 2021" sheetId="29" r:id="rId1"/>
    <sheet name="EDO ANA E P E 2021 " sheetId="30" r:id="rId2"/>
    <sheet name="EAI INT 2021" sheetId="49" r:id="rId3"/>
    <sheet name="EAEPE INT 2021" sheetId="50" r:id="rId4"/>
    <sheet name="CLAS ECONOMICA DIF 2021" sheetId="31" r:id="rId5"/>
    <sheet name="CLASF ADMNISTRATIVA DIF 2021 " sheetId="32" r:id="rId6"/>
    <sheet name="CLASF FUNCIONAL DIF 2021" sheetId="59" r:id="rId7"/>
    <sheet name=" GTO CAT PROG 2021" sheetId="60" r:id="rId8"/>
    <sheet name="INV B MUE 2021" sheetId="40" r:id="rId9"/>
    <sheet name="INV B INM 2021" sheetId="41" r:id="rId10"/>
    <sheet name="HOJA DE TRABAJO 2021 1241" sheetId="42" r:id="rId11"/>
    <sheet name="HOJA DE TRABAJO 2021 1243" sheetId="61" r:id="rId12"/>
    <sheet name="HOJA DE TRABAJO 2021 1244" sheetId="62" r:id="rId13"/>
    <sheet name="CONCILIACIÓN 2021 CTA 1241" sheetId="43" r:id="rId14"/>
    <sheet name="CONCILIACIÓN 2021 CTA 1243" sheetId="63" r:id="rId15"/>
    <sheet name="CONCILIACIÓN 2021 CTA 1244" sheetId="64" r:id="rId16"/>
    <sheet name="Altas y Bajas B INM 2021" sheetId="44" r:id="rId17"/>
    <sheet name="Altas y Bajas B M 2021" sheetId="45" r:id="rId18"/>
    <sheet name="INF OBRAS PROG 2021" sheetId="51" r:id="rId19"/>
    <sheet name="IACP 2021" sheetId="20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a">#REF!</definedName>
    <definedName name="\k">'[1]93'!#REF!</definedName>
    <definedName name="\v">'[1]93'!#REF!</definedName>
    <definedName name="\z">'[1]93'!#REF!</definedName>
    <definedName name="_51321">#REF!</definedName>
    <definedName name="_ACAMBAY_DE_RUÍZ_CASTAÑEDA">#REF!</definedName>
    <definedName name="_ACOLMAN">#REF!</definedName>
    <definedName name="_ACULCO">#REF!</definedName>
    <definedName name="_ALMOLOYA_DE_ALQUISIRAS">#REF!</definedName>
    <definedName name="_ALMOLOYA_DE_JUÁREZ">#REF!</definedName>
    <definedName name="_ALMOLOYA_DEL_RÍO">#REF!</definedName>
    <definedName name="_AMANALCO">#REF!</definedName>
    <definedName name="_AMATEPEC">#REF!</definedName>
    <definedName name="_AMECAMECA">#REF!</definedName>
    <definedName name="_APAXCO">#REF!</definedName>
    <definedName name="_ATENCO">#REF!</definedName>
    <definedName name="_ATIZAPÁN">#REF!</definedName>
    <definedName name="_ATIZAPÁN_DE_ZARAGOZA">#REF!</definedName>
    <definedName name="_ATLACOMULCO">#REF!</definedName>
    <definedName name="_ATLAUTLA">#REF!</definedName>
    <definedName name="_AXAPUSCO">#REF!</definedName>
    <definedName name="_AYAPANGO">#REF!</definedName>
    <definedName name="_CALIMAYA">#REF!</definedName>
    <definedName name="_CAPULHUAC">#REF!</definedName>
    <definedName name="_CHALCO">#REF!</definedName>
    <definedName name="_CHAPA_DE_MOTA">#REF!</definedName>
    <definedName name="_CHAPULTEPEC">#REF!</definedName>
    <definedName name="_CHIAUTLA">#REF!</definedName>
    <definedName name="_CHICOLOAPAN">#REF!</definedName>
    <definedName name="_CHICONCUAC">#REF!</definedName>
    <definedName name="_CHIMALHUACÁN">#REF!</definedName>
    <definedName name="_COACALCO_DE_BERRIOZÁBAL">#REF!</definedName>
    <definedName name="_COATEPEC_HARINAS">#REF!</definedName>
    <definedName name="_COCOTITLÁN">#REF!</definedName>
    <definedName name="_COYOTEPEC">#REF!</definedName>
    <definedName name="_CUAUTITLÁN">#REF!</definedName>
    <definedName name="_CUAUTITLÁN_IZCALLI">#REF!</definedName>
    <definedName name="_DONATO_GUERRA">#REF!</definedName>
    <definedName name="_ECATEPEC_DE_MORELOS">#REF!</definedName>
    <definedName name="_ECATZINGO">#REF!</definedName>
    <definedName name="_EL_ORO">#REF!</definedName>
    <definedName name="_Fill" hidden="1">#REF!</definedName>
    <definedName name="_xlnm._FilterDatabase" localSheetId="3" hidden="1">'EAEPE INT 2021'!$A$11:$IP$936</definedName>
    <definedName name="_xlnm._FilterDatabase" localSheetId="2" hidden="1">'EAI INT 2021'!$A$11:$U$459</definedName>
    <definedName name="_xlnm._FilterDatabase" localSheetId="1" hidden="1">'EDO ANA E P E 2021 '!$B$12:$K$935</definedName>
    <definedName name="_xlnm._FilterDatabase" localSheetId="0" hidden="1">'EDO ANA ING 2021'!$B$11:$N$458</definedName>
    <definedName name="_xlnm._FilterDatabase" localSheetId="9" hidden="1">'INV B INM 2021'!$C$19:$BL$19</definedName>
    <definedName name="_xlnm._FilterDatabase" localSheetId="8" hidden="1">'INV B MUE 2021'!$C$23:$Y$41</definedName>
    <definedName name="_HUEHUETOCA">#REF!</definedName>
    <definedName name="_HUEYPOXTLA">#REF!</definedName>
    <definedName name="_HUIXQUILUCAN">#REF!</definedName>
    <definedName name="_ISIDRO_FABELA">#REF!</definedName>
    <definedName name="_IXTAPALUCA">#REF!</definedName>
    <definedName name="_IXTAPAN_DE_LA_SAL">#REF!</definedName>
    <definedName name="_IXTAPAN_DEL_ORO">#REF!</definedName>
    <definedName name="_IXTLAHUACA">#REF!</definedName>
    <definedName name="_JALTENCO">#REF!</definedName>
    <definedName name="_JILOTEPEC">#REF!</definedName>
    <definedName name="_JILOTZINGO">#REF!</definedName>
    <definedName name="_JIQUIPILCO">#REF!</definedName>
    <definedName name="_JOCOTITLÁN">#REF!</definedName>
    <definedName name="_JOQUICINGO">#REF!</definedName>
    <definedName name="_JUCHITEPEC">#REF!</definedName>
    <definedName name="_Key1" hidden="1">[2]A!#REF!</definedName>
    <definedName name="_LA_PAZ">#REF!</definedName>
    <definedName name="_LERMA">#REF!</definedName>
    <definedName name="_LUVIANOS">#REF!</definedName>
    <definedName name="_MALINALCO">#REF!</definedName>
    <definedName name="_MELCHOR_OCAMPO">#REF!</definedName>
    <definedName name="_METEPEC">#REF!</definedName>
    <definedName name="_MEXICALTZINGO">#REF!</definedName>
    <definedName name="_MORELOS">#REF!</definedName>
    <definedName name="_NAUCALPAN_DE_JUÁREZ">#REF!</definedName>
    <definedName name="_NEXTLALPAN">#REF!</definedName>
    <definedName name="_NEZAHUALCÓYOTL">#REF!</definedName>
    <definedName name="_NICOLÁS_ROMERO">#REF!</definedName>
    <definedName name="_NOPALTEPEC">#REF!</definedName>
    <definedName name="_OCOYOACAC">#REF!</definedName>
    <definedName name="_OCUILAN">#REF!</definedName>
    <definedName name="_Order1" hidden="1">0</definedName>
    <definedName name="_Order2" hidden="1">255</definedName>
    <definedName name="_OTUMBA">#REF!</definedName>
    <definedName name="_OTZOLOAPAN">#REF!</definedName>
    <definedName name="_OTZOLOTEPEC">#REF!</definedName>
    <definedName name="_OZUMBA">#REF!</definedName>
    <definedName name="_PAPALOTLA">#REF!</definedName>
    <definedName name="_POLOTITLÁN">#REF!</definedName>
    <definedName name="_RAYÓN">#REF!</definedName>
    <definedName name="_SAN_ANTONIO_LA_ISLA">#REF!</definedName>
    <definedName name="_SAN_FELIPE_DEL_PROGRESO">#REF!</definedName>
    <definedName name="_SAN_JOSÉ_DEL_RINCÓN">#REF!</definedName>
    <definedName name="_SAN_MARTÍN_DE_LAS_PIRÁMIDES">#REF!</definedName>
    <definedName name="_SAN_MATEO_ATENCO">#REF!</definedName>
    <definedName name="_SAN_SIMÓN_DE_GUERRERO">#REF!</definedName>
    <definedName name="_SANTO_TOMÁS">#REF!</definedName>
    <definedName name="_SOYANIQUILPAN_DE_JUÁREZ">#REF!</definedName>
    <definedName name="_SULTEPEC">#REF!</definedName>
    <definedName name="_TECÁMAC">#REF!</definedName>
    <definedName name="_TEJUPILCO">#REF!</definedName>
    <definedName name="_TEMAMATLA">#REF!</definedName>
    <definedName name="_TEMASCALAPA">#REF!</definedName>
    <definedName name="_TEMASCALCINGO">#REF!</definedName>
    <definedName name="_TEMASCALTEPEC">#REF!</definedName>
    <definedName name="_TEMOAYA">#REF!</definedName>
    <definedName name="_TENANCINGO">#REF!</definedName>
    <definedName name="_TENANGO_DEL_AIRE">#REF!</definedName>
    <definedName name="_TENANGO_DEL_VALLE">#REF!</definedName>
    <definedName name="_TEOLOYUCAN">#REF!</definedName>
    <definedName name="_TEOTIHUACÁN">#REF!</definedName>
    <definedName name="_TEPETLAOXTOC">#REF!</definedName>
    <definedName name="_TEPETLIXPA">#REF!</definedName>
    <definedName name="_TEPOTZOTLÁN">#REF!</definedName>
    <definedName name="_TEQUIXQUIAC">#REF!</definedName>
    <definedName name="_TEXCALTITLÁN">#REF!</definedName>
    <definedName name="_TEXCALYACAC">#REF!</definedName>
    <definedName name="_TEXCOCO">#REF!</definedName>
    <definedName name="_TEZOYUCA">#REF!</definedName>
    <definedName name="_TIANGUISTENCO">#REF!</definedName>
    <definedName name="_TIMILPAN">#REF!</definedName>
    <definedName name="_TLALMANALCO">#REF!</definedName>
    <definedName name="_TLALNEPANTLA_DE_BAZ">#REF!</definedName>
    <definedName name="_TLATLAYA">#REF!</definedName>
    <definedName name="_TOLUCA">#REF!</definedName>
    <definedName name="_TONANITLA">#REF!</definedName>
    <definedName name="_TONATICO">#REF!</definedName>
    <definedName name="_TULTEPEC">#REF!</definedName>
    <definedName name="_TULTITLÁN">#REF!</definedName>
    <definedName name="_VALLE_DE_BRAVO">#REF!</definedName>
    <definedName name="_VALLE_DE_CHALCO_SOLIDARIDAD">#REF!</definedName>
    <definedName name="_VILLA_DE_ALLENDE">#REF!</definedName>
    <definedName name="_VILLA_DEL_CARBÓN">#REF!</definedName>
    <definedName name="_VILLA_GUERRERO">#REF!</definedName>
    <definedName name="_VILLA_VICTORIA">#REF!</definedName>
    <definedName name="_XALATLACO">#REF!</definedName>
    <definedName name="_XONACATLÁN">#REF!</definedName>
    <definedName name="_ZACAZONAPAN">#REF!</definedName>
    <definedName name="_ZACUALPAN">#REF!</definedName>
    <definedName name="_ZINACANTEPEC">#REF!</definedName>
    <definedName name="_ZUMPAHUACÁN">#REF!</definedName>
    <definedName name="_ZUMPANGO">#REF!</definedName>
    <definedName name="A">#REF!</definedName>
    <definedName name="A_impresión_IM">'[3]Crese-05'!$B$1:$N$14</definedName>
    <definedName name="aaaa">'[4]Crese-05'!$B$1:$N$14</definedName>
    <definedName name="Aguascalientes">[5]Listas!#REF!</definedName>
    <definedName name="AN">'[6]DCCOA-5A'!$B$1:$N$12</definedName>
    <definedName name="ANEXOS">'[3]Crese-05'!$B$1:$N$14</definedName>
    <definedName name="AÑO">[7]EAIP2012!#REF!</definedName>
    <definedName name="_xlnm.Print_Area" localSheetId="13">'CONCILIACIÓN 2021 CTA 1241'!$A$3:$P$68</definedName>
    <definedName name="_xlnm.Print_Area" localSheetId="14">'CONCILIACIÓN 2021 CTA 1243'!$A$3:$P$68</definedName>
    <definedName name="_xlnm.Print_Area" localSheetId="15">'CONCILIACIÓN 2021 CTA 1244'!$A$3:$P$68</definedName>
    <definedName name="_xlnm.Print_Area" localSheetId="3">'EAEPE INT 2021'!$A$1:$H$945</definedName>
    <definedName name="_xlnm.Print_Area" localSheetId="10">'HOJA DE TRABAJO 2021 1241'!$B$2:$M$97</definedName>
    <definedName name="_xlnm.Print_Area" localSheetId="11">'HOJA DE TRABAJO 2021 1243'!$B$2:$M$81</definedName>
    <definedName name="_xlnm.Print_Area" localSheetId="12">'HOJA DE TRABAJO 2021 1244'!$B$2:$M$53</definedName>
    <definedName name="_xlnm.Print_Area" localSheetId="9">'INV B INM 2021'!$A$1:$AI$57</definedName>
    <definedName name="_xlnm.Print_Area" localSheetId="8">'INV B MUE 2021'!$A$1:$AA$118</definedName>
    <definedName name="_xlnm.Print_Area">[8]REL93!#REF!</definedName>
    <definedName name="AUTORIZADO_MES">[7]EAIP2012!#REF!</definedName>
    <definedName name="b">[9]Tablas!#REF!</definedName>
    <definedName name="Baja_California">[5]Listas!#REF!</definedName>
    <definedName name="Baja_California_Sur">[5]Listas!#REF!</definedName>
    <definedName name="_xlnm.Database">#REF!</definedName>
    <definedName name="BERE">#REF!</definedName>
    <definedName name="CAEM">#REF!</definedName>
    <definedName name="Campeche">[5]Listas!#REF!</definedName>
    <definedName name="Chiapas">[5]Listas!#REF!</definedName>
    <definedName name="Chihuahua">[5]Listas!#REF!</definedName>
    <definedName name="cines">#REF!</definedName>
    <definedName name="Coahuila_de_Zaragoza">[5]Listas!#REF!</definedName>
    <definedName name="Colima">[5]Listas!#REF!</definedName>
    <definedName name="CUADRO" hidden="1">[10]POBLACION!$A$17:$A$146</definedName>
    <definedName name="cuadrosss">'[11]EDO POS FINAN'!#REF!</definedName>
    <definedName name="DDD">#REF!</definedName>
    <definedName name="depreciacion">#REF!</definedName>
    <definedName name="DEUDA_PUBLICA_DE_ENTIDADES_FEDERATIVAS_Y_MUNICIPIOS_POR_TIPO_DE_DEUDOR">#REF!</definedName>
    <definedName name="DFG">[12]Tablas!#REF!</definedName>
    <definedName name="DIA">[7]EAIP2012!#REF!</definedName>
    <definedName name="DIFERENCIAS">#N/A</definedName>
    <definedName name="Distrito">#REF!</definedName>
    <definedName name="Distrito_Federal">[5]Listas!#REF!</definedName>
    <definedName name="DSTRD">'[13]Crese-05'!$B$1:$N$14</definedName>
    <definedName name="Durango">[5]Listas!#REF!</definedName>
    <definedName name="e">#REF!</definedName>
    <definedName name="EDO_ACTIVCons1.1">[14]Tablas!#REF!</definedName>
    <definedName name="Endeudamiento" hidden="1">{"'Hoja1'!$C$7:$D$8","'Hoja1'!$C$7:$D$8"}</definedName>
    <definedName name="Entidad">[5]Listas!$A$2:$A$33</definedName>
    <definedName name="Entrante">INDIRECT(VLOOKUP(#REF!,#REF!,7,0))</definedName>
    <definedName name="ENTRANTE_Acambay_de_Ruiz_Castañeda">#REF!</definedName>
    <definedName name="ENTRANTE_Acolman">#REF!</definedName>
    <definedName name="ENTRANTE_Aculco">#REF!</definedName>
    <definedName name="ENTRANTE_Almoloya_de_Alquisiras">#REF!</definedName>
    <definedName name="ENTRANTE_Almoloya_de_Juárez">#REF!</definedName>
    <definedName name="ENTRANTE_Almoloya_del_Río">#REF!</definedName>
    <definedName name="ENTRANTE_Amanalco">#REF!</definedName>
    <definedName name="ENTRANTE_Amatepec">#REF!</definedName>
    <definedName name="ENTRANTE_Amecameca">#REF!</definedName>
    <definedName name="ENTRANTE_Apaxco">#REF!</definedName>
    <definedName name="ENTRANTE_Atenco">#REF!</definedName>
    <definedName name="ENTRANTE_Atizapán">#REF!</definedName>
    <definedName name="ENTRANTE_Atizapán_de_Zaragoza">#REF!</definedName>
    <definedName name="ENTRANTE_Atlacomulco">#REF!</definedName>
    <definedName name="ENTRANTE_Atlautla">#REF!</definedName>
    <definedName name="ENTRANTE_Axapusco">#REF!</definedName>
    <definedName name="ENTRANTE_Ayapango">#REF!</definedName>
    <definedName name="ENTRANTE_Calimaya">#REF!</definedName>
    <definedName name="ENTRANTE_Capulhuac">#REF!</definedName>
    <definedName name="ENTRANTE_Chalco">#REF!</definedName>
    <definedName name="ENTRANTE_Chapa_de_Mota">#REF!</definedName>
    <definedName name="ENTRANTE_Chapultepec">#REF!</definedName>
    <definedName name="ENTRANTE_Chiautla">#REF!</definedName>
    <definedName name="ENTRANTE_Chicoloapan">#REF!</definedName>
    <definedName name="ENTRANTE_Chiconcuac">#REF!</definedName>
    <definedName name="ENTRANTE_Chimalhuacán">#REF!</definedName>
    <definedName name="ENTRANTE_Coacalco_de_Berriozábal">#REF!</definedName>
    <definedName name="ENTRANTE_Coatepec_Harinas">#REF!</definedName>
    <definedName name="ENTRANTE_Cocotitlán">#REF!</definedName>
    <definedName name="ENTRANTE_Coyotepec">#REF!</definedName>
    <definedName name="ENTRANTE_Cuautitlán">#REF!</definedName>
    <definedName name="ENTRANTE_Cuautitlán_Izcalli">#REF!</definedName>
    <definedName name="ENTRANTE_Donato_Guerra">#REF!</definedName>
    <definedName name="ENTRANTE_Ecatepec_de_Morelos">#REF!</definedName>
    <definedName name="ENTRANTE_Ecatzingo">#REF!</definedName>
    <definedName name="ENTRANTE_El_Oro">#REF!</definedName>
    <definedName name="ENTRANTE_Huehuetoca">#REF!</definedName>
    <definedName name="ENTRANTE_Hueypoxtla">#REF!</definedName>
    <definedName name="ENTRANTE_Huixquilucan">#REF!</definedName>
    <definedName name="ENTRANTE_Isidro_Fabela">#REF!</definedName>
    <definedName name="ENTRANTE_Ixtapaluca">#REF!</definedName>
    <definedName name="ENTRANTE_Ixtapan_de_la_Sal">#REF!</definedName>
    <definedName name="ENTRANTE_Ixtapan_del_Oro">#REF!</definedName>
    <definedName name="ENTRANTE_Ixtlahuaca">#REF!</definedName>
    <definedName name="ENTRANTE_Jaltenco">#REF!</definedName>
    <definedName name="ENTRANTE_Jilotepec">#REF!</definedName>
    <definedName name="ENTRANTE_Jilotzingo">#REF!</definedName>
    <definedName name="ENTRANTE_Jiquipilco">#REF!</definedName>
    <definedName name="ENTRANTE_Jocotitlán">#REF!</definedName>
    <definedName name="ENTRANTE_Joquicingo">#REF!</definedName>
    <definedName name="ENTRANTE_Juchitepec">#REF!</definedName>
    <definedName name="ENTRANTE_La_Paz">#REF!</definedName>
    <definedName name="ENTRANTE_Lerma">#REF!</definedName>
    <definedName name="ENTRANTE_Luvianos">#REF!</definedName>
    <definedName name="ENTRANTE_Malinalco">#REF!</definedName>
    <definedName name="ENTRANTE_Melchor_Ocampo">#REF!</definedName>
    <definedName name="ENTRANTE_Metepec">#REF!</definedName>
    <definedName name="ENTRANTE_Mexicaltzingo">#REF!</definedName>
    <definedName name="ENTRANTE_Morelos">#REF!</definedName>
    <definedName name="ENTRANTE_Naucalpan_de_Juárez">#REF!</definedName>
    <definedName name="ENTRANTE_Nextlalpan">#REF!</definedName>
    <definedName name="ENTRANTE_Nezahualcóyotl">#REF!</definedName>
    <definedName name="ENTRANTE_Nicolás_Romero">#REF!</definedName>
    <definedName name="ENTRANTE_Nopaltepec">#REF!</definedName>
    <definedName name="ENTRANTE_Ocoyoacac">#REF!</definedName>
    <definedName name="ENTRANTE_Ocuilan">#REF!</definedName>
    <definedName name="ENTRANTE_Otumba">#REF!</definedName>
    <definedName name="ENTRANTE_Otzoloapan">#REF!</definedName>
    <definedName name="ENTRANTE_Otzolotepec">#REF!</definedName>
    <definedName name="ENTRANTE_Ozumba">#REF!</definedName>
    <definedName name="ENTRANTE_Papalotla">#REF!</definedName>
    <definedName name="ENTRANTE_Polotitlán">#REF!</definedName>
    <definedName name="ENTRANTE_Rayón">#REF!</definedName>
    <definedName name="ENTRANTE_San_Antonio_la_Isla">#REF!</definedName>
    <definedName name="ENTRANTE_San_Felipe_del_Progreso">#REF!</definedName>
    <definedName name="ENTRANTE_San_José_del_Rincón">#REF!</definedName>
    <definedName name="ENTRANTE_San_Martín_de_las_Pirámides">#REF!</definedName>
    <definedName name="ENTRANTE_San_Mateo_Atenco">#REF!</definedName>
    <definedName name="ENTRANTE_San_Simón_de_Guerrero">#REF!</definedName>
    <definedName name="ENTRANTE_Santo_Tomás">#REF!</definedName>
    <definedName name="ENTRANTE_Soyaniquilpan_de_Juárez">#REF!</definedName>
    <definedName name="ENTRANTE_Sultepec">#REF!</definedName>
    <definedName name="ENTRANTE_Tecámac">#REF!</definedName>
    <definedName name="ENTRANTE_Tejupilco">#REF!</definedName>
    <definedName name="ENTRANTE_Temamatla">#REF!</definedName>
    <definedName name="ENTRANTE_Temascalapa">#REF!</definedName>
    <definedName name="ENTRANTE_Temascalcingo">#REF!</definedName>
    <definedName name="ENTRANTE_Temascaltepec">#REF!</definedName>
    <definedName name="ENTRANTE_Temoaya">#REF!</definedName>
    <definedName name="ENTRANTE_Tenancingo">#REF!</definedName>
    <definedName name="ENTRANTE_Tenango_del_Aire">#REF!</definedName>
    <definedName name="ENTRANTE_Tenango_del_Valle">#REF!</definedName>
    <definedName name="ENTRANTE_Teoloyucán">#REF!</definedName>
    <definedName name="ENTRANTE_Teotihuacán">#REF!</definedName>
    <definedName name="ENTRANTE_Tepetlaoxtoc">#REF!</definedName>
    <definedName name="ENTRANTE_Tepetlixpa">#REF!</definedName>
    <definedName name="ENTRANTE_Tepotzotlán">#REF!</definedName>
    <definedName name="ENTRANTE_Tequixquiac">#REF!</definedName>
    <definedName name="ENTRANTE_Texcaltitlán">#REF!</definedName>
    <definedName name="ENTRANTE_Texcalyacac">#REF!</definedName>
    <definedName name="ENTRANTE_Texcoco">#REF!</definedName>
    <definedName name="ENTRANTE_Tezoyuca">#REF!</definedName>
    <definedName name="ENTRANTE_Tianguistenco">#REF!</definedName>
    <definedName name="ENTRANTE_Timilpan">#REF!</definedName>
    <definedName name="ENTRANTE_Tlalmanalco">#REF!</definedName>
    <definedName name="ENTRANTE_Tlalnepantla_de_Baz">#REF!</definedName>
    <definedName name="ENTRANTE_Tlatlaya">#REF!</definedName>
    <definedName name="ENTRANTE_Toluca">#REF!</definedName>
    <definedName name="ENTRANTE_Tonanitla">#REF!</definedName>
    <definedName name="ENTRANTE_Tonatico">#REF!</definedName>
    <definedName name="ENTRANTE_Tultepec">#REF!</definedName>
    <definedName name="ENTRANTE_Tultitlán">#REF!</definedName>
    <definedName name="ENTRANTE_Valle_de_Bravo">#REF!</definedName>
    <definedName name="ENTRANTE_Valle_de_Chalco_Solidaridad">#REF!</definedName>
    <definedName name="ENTRANTE_Villa_de_Allende">#REF!</definedName>
    <definedName name="ENTRANTE_Villa_del_Carbón">#REF!</definedName>
    <definedName name="ENTRANTE_Villa_Guerrero">#REF!</definedName>
    <definedName name="ENTRANTE_Villa_Victoria">#REF!</definedName>
    <definedName name="ENTRANTE_Xalatlaco">#REF!</definedName>
    <definedName name="ENTRANTE_Xonacatlán">#REF!</definedName>
    <definedName name="ENTRANTE_Zacazonapan">#REF!</definedName>
    <definedName name="ENTRANTE_Zacualpan">#REF!</definedName>
    <definedName name="ENTRANTE_Zinacantepec">#REF!</definedName>
    <definedName name="ENTRANTE_Zumpahuacán">#REF!</definedName>
    <definedName name="ENTRANTE_Zumpango">#REF!</definedName>
    <definedName name="ESTADO">[14]Tablas!#REF!</definedName>
    <definedName name="eter">#REF!</definedName>
    <definedName name="EVHP">[12]Tablas!#REF!</definedName>
    <definedName name="EWW">[12]Tablas!#REF!</definedName>
    <definedName name="fasdfas">#REF!</definedName>
    <definedName name="fdgfg">#REF!</definedName>
    <definedName name="FEC_GRAL">[7]EAIP2012!#REF!</definedName>
    <definedName name="FF">[12]Tablas!#REF!</definedName>
    <definedName name="FFFFFFFFFFFF">'[15]EDO POS FINAN'!#REF!</definedName>
    <definedName name="fgd">'[13]Crese-05'!$B$1:$N$14</definedName>
    <definedName name="fofof">#REF!</definedName>
    <definedName name="FOFOF1">#REF!</definedName>
    <definedName name="FOR">#REF!</definedName>
    <definedName name="FotoEdo._Mexico">OFFSET([16]BASE!$J$1,MATCH([16]ESTADOS!$U$19,[16]BASE!$A$2:$A$4,0),0,1,1)</definedName>
    <definedName name="FotoHidalgo">OFFSET([16]BASE!$I$1,MATCH([16]ESTADOS!$U$26,[16]BASE!$A$2:$A$4,0),0,1,1)</definedName>
    <definedName name="Fotopuebla">OFFSET([16]BASE!$B$1,MATCH([16]ESTADOS!$U$18,[16]BASE!$A$2:$A$4,0),0,1,1)</definedName>
    <definedName name="FotoVeracruz">OFFSET([16]BASE!$C$1,MATCH([16]ESTADOS!$U$23,[16]BASE!$A$2:$A$4,0),0,1,1)</definedName>
    <definedName name="FRDF">#REF!</definedName>
    <definedName name="gfhfd">#REF!</definedName>
    <definedName name="GH">[12]Tablas!#REF!</definedName>
    <definedName name="grupos_1">[17]FERNANDO!$A$10:$E$771</definedName>
    <definedName name="grupos_e">[17]FERNANDO!$A$10:$E$771</definedName>
    <definedName name="Guanajuato">[5]Listas!#REF!</definedName>
    <definedName name="Guerrero">[5]Listas!#REF!</definedName>
    <definedName name="GYG">'[13]Crese-05'!$B$1:$N$14</definedName>
    <definedName name="h">'[18]EDO POS FINAN'!$B$2:$S$43</definedName>
    <definedName name="HHH">[12]Tablas!#REF!</definedName>
    <definedName name="Hidalgo">[5]Listas!#REF!</definedName>
    <definedName name="hola">'[19]EDO POS FINAN'!#REF!</definedName>
    <definedName name="HTML_CodePage" hidden="1">1252</definedName>
    <definedName name="HTML_Control" hidden="1">{"'Hoja1'!$C$7:$D$8","'Hoja1'!$C$7:$D$8"}</definedName>
    <definedName name="HTML_Description" hidden="1">""</definedName>
    <definedName name="HTML_Email" hidden="1">"diaz0705@mexico.com"</definedName>
    <definedName name="HTML_Header" hidden="1">"busquedas"</definedName>
    <definedName name="HTML_LastUpdate" hidden="1">"22/11/99"</definedName>
    <definedName name="HTML_LineAfter" hidden="1">TRUE</definedName>
    <definedName name="HTML_LineBefore" hidden="1">TRUE</definedName>
    <definedName name="HTML_Name" hidden="1">"add"</definedName>
    <definedName name="HTML_OBDlg2" hidden="1">TRUE</definedName>
    <definedName name="HTML_OBDlg4" hidden="1">TRUE</definedName>
    <definedName name="HTML_OS" hidden="1">0</definedName>
    <definedName name="HTML_PathFile" hidden="1">"c:\archivar\tesis\varios"</definedName>
    <definedName name="HTML_Title" hidden="1">"tonto"</definedName>
    <definedName name="I_EGRESOS">#REF!</definedName>
    <definedName name="indice" hidden="1">#REF!</definedName>
    <definedName name="ingre">[20]EG13!#REF!</definedName>
    <definedName name="ISRA">[14]Tablas!#REF!</definedName>
    <definedName name="j">[9]Tablas!#REF!</definedName>
    <definedName name="Jalisco">[5]Listas!#REF!</definedName>
    <definedName name="JKLJ">#REF!</definedName>
    <definedName name="KHJHGÑH">#REF!</definedName>
    <definedName name="KJK">#REF!</definedName>
    <definedName name="KJL">#REF!</definedName>
    <definedName name="KO">[14]Tablas!#REF!</definedName>
    <definedName name="L">#REF!</definedName>
    <definedName name="LLL">'[6]DCCOA-5A'!$B$1:$N$12</definedName>
    <definedName name="lol">#REF!</definedName>
    <definedName name="LOOLLLL">[21]Tablas!#REF!</definedName>
    <definedName name="LOP">[21]Tablas!#REF!</definedName>
    <definedName name="M">[12]Tablas!#REF!</definedName>
    <definedName name="mairopxs">[12]Tablas!#REF!</definedName>
    <definedName name="Mapa">INDIRECT([22]mapa!$S$3)</definedName>
    <definedName name="MES">[7]EAIP2012!#REF!</definedName>
    <definedName name="Michoacán_de_Ocampo">#REF!</definedName>
    <definedName name="MODIFICACIONES">#REF!</definedName>
    <definedName name="Morelos">[5]Listas!#REF!</definedName>
    <definedName name="MPIO">[7]EAIP2012!#REF!</definedName>
    <definedName name="Nayarit">[5]Listas!#REF!</definedName>
    <definedName name="NM">[12]Tablas!#REF!</definedName>
    <definedName name="NO_MPIO">[7]EAIP2012!#REF!</definedName>
    <definedName name="nuevaley">#REF!</definedName>
    <definedName name="Nuevo_León">[5]Listas!#REF!</definedName>
    <definedName name="ñ">#REF!</definedName>
    <definedName name="O">[9]Tablas!#REF!</definedName>
    <definedName name="Oaxaca">[5]Listas!#REF!</definedName>
    <definedName name="OBSE">#REF!</definedName>
    <definedName name="OBSERV">#REF!</definedName>
    <definedName name="OBSERVACION">#REF!</definedName>
    <definedName name="ojuguytf">#REF!</definedName>
    <definedName name="ok" hidden="1">[2]A!#REF!</definedName>
    <definedName name="otro" hidden="1">{"'Hoja1'!$C$7:$D$8","'Hoja1'!$C$7:$D$8"}</definedName>
    <definedName name="OUH">#REF!</definedName>
    <definedName name="ParPol">INDIRECT((VLOOKUP(#REF!,#REF!,6,FALSE)))</definedName>
    <definedName name="pp">[14]Tablas!#REF!</definedName>
    <definedName name="Ppto_Depcias">#REF!</definedName>
    <definedName name="Print_Area">[8]REL93!#REF!</definedName>
    <definedName name="PROP">[12]Tablas!#REF!</definedName>
    <definedName name="Puebla">[5]Listas!#REF!</definedName>
    <definedName name="q">#REF!</definedName>
    <definedName name="Querétaro">[5]Listas!#REF!</definedName>
    <definedName name="Quintana_Roo">[5]Listas!#REF!</definedName>
    <definedName name="RECAUDACIÓN_PUENTES_ESTATALES_Y_CARRETERAS_CONCESIONADAS">[23]CONCENTRADO!$K$23:$S$45</definedName>
    <definedName name="RECOM">#REF!</definedName>
    <definedName name="RECOMENDA">#REF!</definedName>
    <definedName name="res">'[24]EDO POS FINAN'!$B$2:$S$45</definedName>
    <definedName name="rrrrrrrr">#REF!</definedName>
    <definedName name="RYTY">#REF!</definedName>
    <definedName name="SALIENTE">INDIRECT(VLOOKUP(#REF!,#REF!,4,0))</definedName>
    <definedName name="SALIENTE_Acambay_de_Ruiz_Castañeda">#REF!</definedName>
    <definedName name="SALIENTE_Acolman">#REF!</definedName>
    <definedName name="SALIENTE_Aculco">#REF!</definedName>
    <definedName name="SALIENTE_Almoloya_de_Alquisiras">#REF!</definedName>
    <definedName name="SALIENTE_Almoloya_de_Juárez">#REF!</definedName>
    <definedName name="SALIENTE_Almoloya_del_Río">#REF!</definedName>
    <definedName name="SALIENTE_Amanalco">#REF!</definedName>
    <definedName name="SALIENTE_Amatepec">#REF!</definedName>
    <definedName name="SALIENTE_Amecameca">#REF!</definedName>
    <definedName name="SALIENTE_Apaxco">#REF!</definedName>
    <definedName name="SALIENTE_Atenco">#REF!</definedName>
    <definedName name="SALIENTE_Atizapán">#REF!</definedName>
    <definedName name="SALIENTE_Atizapán_de_Zaragoza">#REF!</definedName>
    <definedName name="SALIENTE_Atlacomulco">#REF!</definedName>
    <definedName name="SALIENTE_Atlautla">#REF!</definedName>
    <definedName name="SALIENTE_Axapusco">#REF!</definedName>
    <definedName name="SALIENTE_Ayapango">#REF!</definedName>
    <definedName name="SALIENTE_Calimaya">#REF!</definedName>
    <definedName name="SALIENTE_Capulhuac">#REF!</definedName>
    <definedName name="SALIENTE_Chalco">#REF!</definedName>
    <definedName name="SALIENTE_Chapa_de_Mota">#REF!</definedName>
    <definedName name="SALIENTE_Chapultepec">#REF!</definedName>
    <definedName name="SALIENTE_Chiautla">#REF!</definedName>
    <definedName name="SALIENTE_Chicoloapan">#REF!</definedName>
    <definedName name="SALIENTE_Chiconcuac">#REF!</definedName>
    <definedName name="SALIENTE_Chimalhuacán">#REF!</definedName>
    <definedName name="SALIENTE_Coacalco_de_Berriozábal">#REF!</definedName>
    <definedName name="SALIENTE_Coatepec_Harinas">#REF!</definedName>
    <definedName name="SALIENTE_Cocotitlán">#REF!</definedName>
    <definedName name="SALIENTE_Coyotepec">#REF!</definedName>
    <definedName name="SALIENTE_Cuautitlán">#REF!</definedName>
    <definedName name="SALIENTE_Cuautitlán_Izcalli">#REF!</definedName>
    <definedName name="SALIENTE_Donato_Guerra">#REF!</definedName>
    <definedName name="SALIENTE_Ecatepec_de_Morelos">#REF!</definedName>
    <definedName name="SALIENTE_Ecatzingo">#REF!</definedName>
    <definedName name="SALIENTE_El_Oro">#REF!</definedName>
    <definedName name="SALIENTE_Huehuetoca">#REF!</definedName>
    <definedName name="SALIENTE_Hueypoxtla">#REF!</definedName>
    <definedName name="SALIENTE_Huixquilucan">#REF!</definedName>
    <definedName name="SALIENTE_Isidro_Fabela">#REF!</definedName>
    <definedName name="SALIENTE_Ixtapaluca">#REF!</definedName>
    <definedName name="SALIENTE_Ixtapan_de_la_Sal">#REF!</definedName>
    <definedName name="SALIENTE_Ixtapan_del_Oro">#REF!</definedName>
    <definedName name="SALIENTE_Ixtlahuaca">#REF!</definedName>
    <definedName name="SALIENTE_Jaltenco">#REF!</definedName>
    <definedName name="SALIENTE_Jilotepec">#REF!</definedName>
    <definedName name="SALIENTE_Jilotzingo">#REF!</definedName>
    <definedName name="SALIENTE_Jiquipilco">#REF!</definedName>
    <definedName name="SALIENTE_Jocotitlán">#REF!</definedName>
    <definedName name="SALIENTE_Joquicingo">#REF!</definedName>
    <definedName name="SALIENTE_Juchitepec">#REF!</definedName>
    <definedName name="SALIENTE_La_Paz">#REF!</definedName>
    <definedName name="SALIENTE_Lerma">#REF!</definedName>
    <definedName name="SALIENTE_Luvianos">#REF!</definedName>
    <definedName name="SALIENTE_Malinalco">#REF!</definedName>
    <definedName name="SALIENTE_Melchor_Ocampo">#REF!</definedName>
    <definedName name="SALIENTE_Metepec">#REF!</definedName>
    <definedName name="SALIENTE_Mexicaltzingo">#REF!</definedName>
    <definedName name="SALIENTE_Morelos">#REF!</definedName>
    <definedName name="SALIENTE_Naucalpan_de_Juárez">#REF!</definedName>
    <definedName name="SALIENTE_Nextlalpan">#REF!</definedName>
    <definedName name="SALIENTE_Nezahualcóyotl">#REF!</definedName>
    <definedName name="SALIENTE_Nicolás_Romero">#REF!</definedName>
    <definedName name="SALIENTE_Nopaltepec">#REF!</definedName>
    <definedName name="SALIENTE_Ocoyoacac">#REF!</definedName>
    <definedName name="SALIENTE_Ocuilan">#REF!</definedName>
    <definedName name="SALIENTE_Otumba">#REF!</definedName>
    <definedName name="SALIENTE_Otzoloapan">#REF!</definedName>
    <definedName name="SALIENTE_Otzolotepec">#REF!</definedName>
    <definedName name="SALIENTE_Ozumba">#REF!</definedName>
    <definedName name="SALIENTE_Papalotla">#REF!</definedName>
    <definedName name="SALIENTE_Polotitlán">#REF!</definedName>
    <definedName name="SALIENTE_Rayón">#REF!</definedName>
    <definedName name="SALIENTE_San_Antonio_la_Isla">#REF!</definedName>
    <definedName name="SALIENTE_San_Felipe_del_Progreso">#REF!</definedName>
    <definedName name="SALIENTE_San_José_del_Rincón">#REF!</definedName>
    <definedName name="SALIENTE_San_Martín_de_las_Pirámides">#REF!</definedName>
    <definedName name="SALIENTE_San_Mateo_Atenco">#REF!</definedName>
    <definedName name="SALIENTE_San_Simón_de_Guerrero">#REF!</definedName>
    <definedName name="SALIENTE_Santo_Tomás">#REF!</definedName>
    <definedName name="SALIENTE_Soyaniquilpan_de_Juárez">#REF!</definedName>
    <definedName name="SALIENTE_Sultepec">#REF!</definedName>
    <definedName name="SALIENTE_Tecámac">#REF!</definedName>
    <definedName name="SALIENTE_Tejupilco">#REF!</definedName>
    <definedName name="SALIENTE_Temamatla">#REF!</definedName>
    <definedName name="SALIENTE_Temascalapa">#REF!</definedName>
    <definedName name="SALIENTE_Temascalcingo">#REF!</definedName>
    <definedName name="SALIENTE_Temascaltepec">#REF!</definedName>
    <definedName name="SALIENTE_Temoaya">#REF!</definedName>
    <definedName name="SALIENTE_Tenancingo">#REF!</definedName>
    <definedName name="SALIENTE_Tenango_del_Aire">#REF!</definedName>
    <definedName name="SALIENTE_Tenango_del_Valle">#REF!</definedName>
    <definedName name="SALIENTE_Teoloyucán">#REF!</definedName>
    <definedName name="SALIENTE_Teotihuacán">#REF!</definedName>
    <definedName name="SALIENTE_Tepetlaoxtoc">#REF!</definedName>
    <definedName name="SALIENTE_Tepetlixpa">#REF!</definedName>
    <definedName name="SALIENTE_Tepotzotlán">#REF!</definedName>
    <definedName name="SALIENTE_Tequixquiac">#REF!</definedName>
    <definedName name="SALIENTE_Texcaltitlán">#REF!</definedName>
    <definedName name="SALIENTE_Texcalyacac">#REF!</definedName>
    <definedName name="SALIENTE_Texcoco">#REF!</definedName>
    <definedName name="SALIENTE_Tezoyuca">#REF!</definedName>
    <definedName name="SALIENTE_Tianguistenco">#REF!</definedName>
    <definedName name="SALIENTE_Timilpan">#REF!</definedName>
    <definedName name="SALIENTE_Tlalmanalco">#REF!</definedName>
    <definedName name="SALIENTE_Tlalnepantla_de_Baz">#REF!</definedName>
    <definedName name="SALIENTE_Tlatlaya">#REF!</definedName>
    <definedName name="SALIENTE_Toluca">#REF!</definedName>
    <definedName name="SALIENTE_Tonanitla">#REF!</definedName>
    <definedName name="SALIENTE_Tonatico">#REF!</definedName>
    <definedName name="SALIENTE_Tultepec">#REF!</definedName>
    <definedName name="SALIENTE_Tultitlán">#REF!</definedName>
    <definedName name="SALIENTE_Valle_de_Bravo">#REF!</definedName>
    <definedName name="SALIENTE_Valle_de_Chalco_Solidaridad">#REF!</definedName>
    <definedName name="SALIENTE_Villa_de_Allende">#REF!</definedName>
    <definedName name="SALIENTE_Villa_del_Carbón">#REF!</definedName>
    <definedName name="SALIENTE_Villa_Guerrero">#REF!</definedName>
    <definedName name="SALIENTE_Villa_Victoria">#REF!</definedName>
    <definedName name="SALIENTE_Xalatlaco">#REF!</definedName>
    <definedName name="SALIENTE_Xonacatlán">#REF!</definedName>
    <definedName name="SALIENTE_Zacazonapan">#REF!</definedName>
    <definedName name="SALIENTE_Zacualpan">#REF!</definedName>
    <definedName name="SALIENTE_Zinacantepec">#REF!</definedName>
    <definedName name="SALIENTE_Zumpahuacán">#REF!</definedName>
    <definedName name="SALIENTE_Zumpango">#REF!</definedName>
    <definedName name="San_Luis_Potosí">[5]Listas!#REF!</definedName>
    <definedName name="Seleccionado">[25]datos!$AF$3</definedName>
    <definedName name="Sinaloa">[5]Listas!#REF!</definedName>
    <definedName name="Sonora">[5]Listas!#REF!</definedName>
    <definedName name="SUB">#REF!</definedName>
    <definedName name="SUBA">[12]Tablas!#REF!</definedName>
    <definedName name="suba2">[14]Tablas!#REF!</definedName>
    <definedName name="Tabasco">[5]Listas!#REF!</definedName>
    <definedName name="Tamaulipas">[5]Listas!#REF!</definedName>
    <definedName name="thalia">'[24]EDO POS FINAN'!$B$2:$S$45</definedName>
    <definedName name="_xlnm.Print_Titles" localSheetId="3">'EAEPE INT 2021'!$9:$11</definedName>
    <definedName name="_xlnm.Print_Titles" localSheetId="2">'EAI INT 2021'!$8:$10</definedName>
    <definedName name="_xlnm.Print_Titles" localSheetId="1">'EDO ANA E P E 2021 '!$9:$11</definedName>
    <definedName name="_xlnm.Print_Titles" localSheetId="0">'EDO ANA ING 2021'!$8:$10</definedName>
    <definedName name="_xlnm.Print_Titles" localSheetId="9">'INV B INM 2021'!$5:$18</definedName>
    <definedName name="Títulos_a_imprimir_IM">'[26]EDO POS FINAN'!#REF!</definedName>
    <definedName name="Tlaxcala">[5]Listas!#REF!</definedName>
    <definedName name="todos">#REF!</definedName>
    <definedName name="tonod" hidden="1">{"'Hoja1'!$C$7:$D$8","'Hoja1'!$C$7:$D$8"}</definedName>
    <definedName name="toño">#REF!</definedName>
    <definedName name="topo">INDIRECT((VLOOKUP(#REF!,[27]topo!$B$2:$E$126,4,0)))</definedName>
    <definedName name="Transf.">#REF!</definedName>
    <definedName name="tras">[5]Listas!#REF!</definedName>
    <definedName name="traspasos">#REF!</definedName>
    <definedName name="TRY">[12]Tablas!#REF!</definedName>
    <definedName name="tu">#REF!</definedName>
    <definedName name="TYYY">#REF!</definedName>
    <definedName name="u">[9]Tablas!#REF!</definedName>
    <definedName name="USMO">#REF!</definedName>
    <definedName name="VARIABLES">#N/A</definedName>
    <definedName name="Veracruz">[5]Listas!#REF!</definedName>
    <definedName name="w">#REF!</definedName>
    <definedName name="ws">#REF!</definedName>
    <definedName name="x">#REF!</definedName>
    <definedName name="xxx">'[24]EDO POS FINAN'!$B$2:$S$45</definedName>
    <definedName name="y">'[28]EDO POS FINAN'!$B$2:$S$45</definedName>
    <definedName name="ya" hidden="1">{"'Hoja1'!$C$7:$D$8","'Hoja1'!$C$7:$D$8"}</definedName>
    <definedName name="yo" hidden="1">{"'Hoja1'!$C$7:$D$8","'Hoja1'!$C$7:$D$8"}</definedName>
    <definedName name="Yucatán">[5]Listas!#REF!</definedName>
    <definedName name="yuyu">#REF!</definedName>
    <definedName name="Z_05A24B3F_0046_4A93_964B_C8E884CA78A3_.wvu.FilterData" localSheetId="3" hidden="1">'EAEPE INT 2021'!$A$11:$IP$936</definedName>
    <definedName name="Z_05A24B3F_0046_4A93_964B_C8E884CA78A3_.wvu.FilterData" localSheetId="2" hidden="1">'EAI INT 2021'!$A$10:$U$378</definedName>
    <definedName name="Z_05A24B3F_0046_4A93_964B_C8E884CA78A3_.wvu.FilterData" localSheetId="1" hidden="1">'EDO ANA E P E 2021 '!$A$11:$IS$935</definedName>
    <definedName name="Z_05A24B3F_0046_4A93_964B_C8E884CA78A3_.wvu.FilterData" localSheetId="0" hidden="1">'EDO ANA ING 2021'!$A$10:$W$378</definedName>
    <definedName name="Z_05A24B3F_0046_4A93_964B_C8E884CA78A3_.wvu.FilterData" localSheetId="9" hidden="1">'INV B INM 2021'!$C$19:$BL$19</definedName>
    <definedName name="Z_05A24B3F_0046_4A93_964B_C8E884CA78A3_.wvu.FilterData" localSheetId="8" hidden="1">'INV B MUE 2021'!$C$23:$Y$41</definedName>
    <definedName name="Z_05A24B3F_0046_4A93_964B_C8E884CA78A3_.wvu.PrintArea" localSheetId="13" hidden="1">'CONCILIACIÓN 2021 CTA 1241'!$A$3:$P$68</definedName>
    <definedName name="Z_05A24B3F_0046_4A93_964B_C8E884CA78A3_.wvu.PrintArea" localSheetId="14" hidden="1">'CONCILIACIÓN 2021 CTA 1243'!$A$3:$P$68</definedName>
    <definedName name="Z_05A24B3F_0046_4A93_964B_C8E884CA78A3_.wvu.PrintArea" localSheetId="15" hidden="1">'CONCILIACIÓN 2021 CTA 1244'!$A$3:$P$68</definedName>
    <definedName name="Z_05A24B3F_0046_4A93_964B_C8E884CA78A3_.wvu.PrintArea" localSheetId="10" hidden="1">'HOJA DE TRABAJO 2021 1241'!$B$2:$M$63</definedName>
    <definedName name="Z_05A24B3F_0046_4A93_964B_C8E884CA78A3_.wvu.PrintArea" localSheetId="11" hidden="1">'HOJA DE TRABAJO 2021 1243'!$B$2:$M$59</definedName>
    <definedName name="Z_05A24B3F_0046_4A93_964B_C8E884CA78A3_.wvu.PrintArea" localSheetId="12" hidden="1">'HOJA DE TRABAJO 2021 1244'!$B$2:$M$32</definedName>
    <definedName name="Z_05A24B3F_0046_4A93_964B_C8E884CA78A3_.wvu.PrintArea" localSheetId="9" hidden="1">'INV B INM 2021'!$A$1:$AI$57</definedName>
    <definedName name="Z_05A24B3F_0046_4A93_964B_C8E884CA78A3_.wvu.PrintArea" localSheetId="8" hidden="1">'INV B MUE 2021'!$A$1:$AC$56</definedName>
    <definedName name="Z_05A24B3F_0046_4A93_964B_C8E884CA78A3_.wvu.PrintTitles" localSheetId="3" hidden="1">'EAEPE INT 2021'!$9:$11</definedName>
    <definedName name="Z_05A24B3F_0046_4A93_964B_C8E884CA78A3_.wvu.PrintTitles" localSheetId="2" hidden="1">'EAI INT 2021'!$8:$10</definedName>
    <definedName name="Z_05A24B3F_0046_4A93_964B_C8E884CA78A3_.wvu.PrintTitles" localSheetId="1" hidden="1">'EDO ANA E P E 2021 '!$9:$11</definedName>
    <definedName name="Z_05A24B3F_0046_4A93_964B_C8E884CA78A3_.wvu.PrintTitles" localSheetId="0" hidden="1">'EDO ANA ING 2021'!$8:$10</definedName>
    <definedName name="Z_05A24B3F_0046_4A93_964B_C8E884CA78A3_.wvu.PrintTitles" localSheetId="9" hidden="1">'INV B INM 2021'!$5:$18</definedName>
    <definedName name="Z_AB7C7113_F865_4779_9FA4_3A0AD2C9E93A_.wvu.FilterData" localSheetId="3" hidden="1">'EAEPE INT 2021'!$A$11:$IP$936</definedName>
    <definedName name="Z_AB7C7113_F865_4779_9FA4_3A0AD2C9E93A_.wvu.FilterData" localSheetId="2" hidden="1">'EAI INT 2021'!$A$10:$U$378</definedName>
    <definedName name="Z_AB7C7113_F865_4779_9FA4_3A0AD2C9E93A_.wvu.FilterData" localSheetId="1" hidden="1">'EDO ANA E P E 2021 '!$A$11:$IS$935</definedName>
    <definedName name="Z_AB7C7113_F865_4779_9FA4_3A0AD2C9E93A_.wvu.FilterData" localSheetId="0" hidden="1">'EDO ANA ING 2021'!$A$10:$W$378</definedName>
    <definedName name="Z_AB7C7113_F865_4779_9FA4_3A0AD2C9E93A_.wvu.FilterData" localSheetId="9" hidden="1">'INV B INM 2021'!$C$19:$BL$19</definedName>
    <definedName name="Z_AB7C7113_F865_4779_9FA4_3A0AD2C9E93A_.wvu.FilterData" localSheetId="8" hidden="1">'INV B MUE 2021'!$C$23:$Y$41</definedName>
    <definedName name="Z_AB7C7113_F865_4779_9FA4_3A0AD2C9E93A_.wvu.PrintArea" localSheetId="13" hidden="1">'CONCILIACIÓN 2021 CTA 1241'!$A$3:$P$68</definedName>
    <definedName name="Z_AB7C7113_F865_4779_9FA4_3A0AD2C9E93A_.wvu.PrintArea" localSheetId="14" hidden="1">'CONCILIACIÓN 2021 CTA 1243'!$A$3:$P$68</definedName>
    <definedName name="Z_AB7C7113_F865_4779_9FA4_3A0AD2C9E93A_.wvu.PrintArea" localSheetId="15" hidden="1">'CONCILIACIÓN 2021 CTA 1244'!$A$3:$P$68</definedName>
    <definedName name="Z_AB7C7113_F865_4779_9FA4_3A0AD2C9E93A_.wvu.PrintArea" localSheetId="10" hidden="1">'HOJA DE TRABAJO 2021 1241'!$B$2:$M$63</definedName>
    <definedName name="Z_AB7C7113_F865_4779_9FA4_3A0AD2C9E93A_.wvu.PrintArea" localSheetId="11" hidden="1">'HOJA DE TRABAJO 2021 1243'!$B$2:$M$59</definedName>
    <definedName name="Z_AB7C7113_F865_4779_9FA4_3A0AD2C9E93A_.wvu.PrintArea" localSheetId="12" hidden="1">'HOJA DE TRABAJO 2021 1244'!$B$2:$M$32</definedName>
    <definedName name="Z_AB7C7113_F865_4779_9FA4_3A0AD2C9E93A_.wvu.PrintArea" localSheetId="9" hidden="1">'INV B INM 2021'!$A$1:$AI$57</definedName>
    <definedName name="Z_AB7C7113_F865_4779_9FA4_3A0AD2C9E93A_.wvu.PrintArea" localSheetId="8" hidden="1">'INV B MUE 2021'!$A$1:$AC$56</definedName>
    <definedName name="Z_AB7C7113_F865_4779_9FA4_3A0AD2C9E93A_.wvu.PrintTitles" localSheetId="3" hidden="1">'EAEPE INT 2021'!$9:$11</definedName>
    <definedName name="Z_AB7C7113_F865_4779_9FA4_3A0AD2C9E93A_.wvu.PrintTitles" localSheetId="2" hidden="1">'EAI INT 2021'!$8:$10</definedName>
    <definedName name="Z_AB7C7113_F865_4779_9FA4_3A0AD2C9E93A_.wvu.PrintTitles" localSheetId="1" hidden="1">'EDO ANA E P E 2021 '!$9:$11</definedName>
    <definedName name="Z_AB7C7113_F865_4779_9FA4_3A0AD2C9E93A_.wvu.PrintTitles" localSheetId="0" hidden="1">'EDO ANA ING 2021'!$8:$10</definedName>
    <definedName name="Z_AB7C7113_F865_4779_9FA4_3A0AD2C9E93A_.wvu.PrintTitles" localSheetId="9" hidden="1">'INV B INM 2021'!$5:$18</definedName>
    <definedName name="Zacatecas">[5]Listas!#REF!</definedName>
    <definedName name="ZINA">#REF!</definedName>
    <definedName name="zz">'[29]EDO POS FINAN'!$B$2:$S$43</definedName>
  </definedNames>
  <calcPr calcId="191029"/>
  <customWorkbookViews>
    <customWorkbookView name="ESTHER RAMIREZ DOMINGUEZ - Vista personalizada" guid="{05A24B3F-0046-4A93-964B-C8E884CA78A3}" mergeInterval="0" personalView="1" maximized="1" xWindow="-8" yWindow="-8" windowWidth="1936" windowHeight="1056" tabRatio="863" activeSheetId="29"/>
    <customWorkbookView name="JAIRO CARBAJAL RODRIGUEZ - Vista personalizada" guid="{AB7C7113-F865-4779-9FA4-3A0AD2C9E93A}" mergeInterval="0" personalView="1" maximized="1" xWindow="-8" yWindow="-8" windowWidth="1936" windowHeight="1056" tabRatio="86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55" i="29" l="1"/>
  <c r="K455" i="29"/>
  <c r="I455" i="29"/>
  <c r="H455" i="29"/>
  <c r="N454" i="29"/>
  <c r="J454" i="29"/>
  <c r="M454" i="29" s="1"/>
  <c r="M453" i="29"/>
  <c r="J453" i="29"/>
  <c r="N453" i="29" s="1"/>
  <c r="J452" i="29"/>
  <c r="J451" i="29"/>
  <c r="N450" i="29"/>
  <c r="J450" i="29"/>
  <c r="M450" i="29" s="1"/>
  <c r="M449" i="29"/>
  <c r="J449" i="29"/>
  <c r="N449" i="29" s="1"/>
  <c r="J448" i="29"/>
  <c r="J447" i="29"/>
  <c r="N446" i="29"/>
  <c r="J446" i="29"/>
  <c r="M446" i="29" s="1"/>
  <c r="M445" i="29"/>
  <c r="J445" i="29"/>
  <c r="N445" i="29" s="1"/>
  <c r="J444" i="29"/>
  <c r="J443" i="29"/>
  <c r="N442" i="29"/>
  <c r="J442" i="29"/>
  <c r="M442" i="29" s="1"/>
  <c r="M441" i="29"/>
  <c r="J441" i="29"/>
  <c r="N441" i="29" s="1"/>
  <c r="J440" i="29"/>
  <c r="J439" i="29"/>
  <c r="N438" i="29"/>
  <c r="J438" i="29"/>
  <c r="M438" i="29" s="1"/>
  <c r="M437" i="29"/>
  <c r="J437" i="29"/>
  <c r="N437" i="29" s="1"/>
  <c r="J436" i="29"/>
  <c r="J435" i="29"/>
  <c r="N434" i="29"/>
  <c r="J434" i="29"/>
  <c r="M434" i="29" s="1"/>
  <c r="M433" i="29"/>
  <c r="J433" i="29"/>
  <c r="N433" i="29" s="1"/>
  <c r="J432" i="29"/>
  <c r="J431" i="29"/>
  <c r="N430" i="29"/>
  <c r="J430" i="29"/>
  <c r="M430" i="29" s="1"/>
  <c r="M429" i="29"/>
  <c r="J429" i="29"/>
  <c r="N429" i="29" s="1"/>
  <c r="J428" i="29"/>
  <c r="J427" i="29"/>
  <c r="N426" i="29"/>
  <c r="J426" i="29"/>
  <c r="M426" i="29" s="1"/>
  <c r="M425" i="29"/>
  <c r="J425" i="29"/>
  <c r="N425" i="29" s="1"/>
  <c r="J424" i="29"/>
  <c r="J423" i="29"/>
  <c r="N422" i="29"/>
  <c r="J422" i="29"/>
  <c r="M422" i="29" s="1"/>
  <c r="M421" i="29"/>
  <c r="J421" i="29"/>
  <c r="N421" i="29" s="1"/>
  <c r="J420" i="29"/>
  <c r="J419" i="29"/>
  <c r="N418" i="29"/>
  <c r="J418" i="29"/>
  <c r="M418" i="29" s="1"/>
  <c r="M417" i="29"/>
  <c r="J417" i="29"/>
  <c r="N417" i="29" s="1"/>
  <c r="J416" i="29"/>
  <c r="J415" i="29"/>
  <c r="N414" i="29"/>
  <c r="J414" i="29"/>
  <c r="M414" i="29" s="1"/>
  <c r="M413" i="29"/>
  <c r="J413" i="29"/>
  <c r="N413" i="29" s="1"/>
  <c r="J412" i="29"/>
  <c r="J411" i="29"/>
  <c r="N410" i="29"/>
  <c r="J410" i="29"/>
  <c r="M410" i="29" s="1"/>
  <c r="M409" i="29"/>
  <c r="J409" i="29"/>
  <c r="N409" i="29" s="1"/>
  <c r="J408" i="29"/>
  <c r="J407" i="29"/>
  <c r="N406" i="29"/>
  <c r="J406" i="29"/>
  <c r="M406" i="29" s="1"/>
  <c r="M405" i="29"/>
  <c r="J405" i="29"/>
  <c r="N405" i="29" s="1"/>
  <c r="J404" i="29"/>
  <c r="J403" i="29"/>
  <c r="N402" i="29"/>
  <c r="J402" i="29"/>
  <c r="M402" i="29" s="1"/>
  <c r="M401" i="29"/>
  <c r="J401" i="29"/>
  <c r="N401" i="29" s="1"/>
  <c r="J400" i="29"/>
  <c r="J399" i="29"/>
  <c r="N398" i="29"/>
  <c r="J398" i="29"/>
  <c r="M398" i="29" s="1"/>
  <c r="M397" i="29"/>
  <c r="J397" i="29"/>
  <c r="N397" i="29" s="1"/>
  <c r="J396" i="29"/>
  <c r="J395" i="29"/>
  <c r="N394" i="29"/>
  <c r="J394" i="29"/>
  <c r="M394" i="29" s="1"/>
  <c r="M393" i="29"/>
  <c r="J393" i="29"/>
  <c r="N393" i="29" s="1"/>
  <c r="J392" i="29"/>
  <c r="J391" i="29"/>
  <c r="N390" i="29"/>
  <c r="J390" i="29"/>
  <c r="M390" i="29" s="1"/>
  <c r="M389" i="29"/>
  <c r="J389" i="29"/>
  <c r="N389" i="29" s="1"/>
  <c r="J388" i="29"/>
  <c r="J387" i="29"/>
  <c r="N386" i="29"/>
  <c r="J386" i="29"/>
  <c r="M386" i="29" s="1"/>
  <c r="M385" i="29"/>
  <c r="J385" i="29"/>
  <c r="N385" i="29" s="1"/>
  <c r="J384" i="29"/>
  <c r="J383" i="29"/>
  <c r="N382" i="29"/>
  <c r="J382" i="29"/>
  <c r="M382" i="29" s="1"/>
  <c r="M381" i="29"/>
  <c r="J381" i="29"/>
  <c r="N381" i="29" s="1"/>
  <c r="J380" i="29"/>
  <c r="J379" i="29"/>
  <c r="N378" i="29"/>
  <c r="J378" i="29"/>
  <c r="M378" i="29" s="1"/>
  <c r="M377" i="29"/>
  <c r="J377" i="29"/>
  <c r="N377" i="29" s="1"/>
  <c r="J376" i="29"/>
  <c r="J375" i="29"/>
  <c r="N374" i="29"/>
  <c r="J374" i="29"/>
  <c r="M374" i="29" s="1"/>
  <c r="M373" i="29"/>
  <c r="J373" i="29"/>
  <c r="N373" i="29" s="1"/>
  <c r="J372" i="29"/>
  <c r="J371" i="29"/>
  <c r="N370" i="29"/>
  <c r="J370" i="29"/>
  <c r="M370" i="29" s="1"/>
  <c r="M369" i="29"/>
  <c r="J369" i="29"/>
  <c r="N369" i="29" s="1"/>
  <c r="J368" i="29"/>
  <c r="J367" i="29"/>
  <c r="N366" i="29"/>
  <c r="J366" i="29"/>
  <c r="M366" i="29" s="1"/>
  <c r="M365" i="29"/>
  <c r="J365" i="29"/>
  <c r="N365" i="29" s="1"/>
  <c r="J364" i="29"/>
  <c r="J363" i="29"/>
  <c r="N362" i="29"/>
  <c r="J362" i="29"/>
  <c r="M362" i="29" s="1"/>
  <c r="M361" i="29"/>
  <c r="J361" i="29"/>
  <c r="N361" i="29" s="1"/>
  <c r="J360" i="29"/>
  <c r="J359" i="29"/>
  <c r="N358" i="29"/>
  <c r="J358" i="29"/>
  <c r="M358" i="29" s="1"/>
  <c r="M357" i="29"/>
  <c r="J357" i="29"/>
  <c r="N357" i="29" s="1"/>
  <c r="J356" i="29"/>
  <c r="J355" i="29"/>
  <c r="N354" i="29"/>
  <c r="J354" i="29"/>
  <c r="M354" i="29" s="1"/>
  <c r="M353" i="29"/>
  <c r="J353" i="29"/>
  <c r="N353" i="29" s="1"/>
  <c r="J352" i="29"/>
  <c r="J351" i="29"/>
  <c r="N350" i="29"/>
  <c r="J350" i="29"/>
  <c r="M350" i="29" s="1"/>
  <c r="M349" i="29"/>
  <c r="J349" i="29"/>
  <c r="N349" i="29" s="1"/>
  <c r="J348" i="29"/>
  <c r="J347" i="29"/>
  <c r="N346" i="29"/>
  <c r="J346" i="29"/>
  <c r="M346" i="29" s="1"/>
  <c r="M345" i="29"/>
  <c r="J345" i="29"/>
  <c r="N345" i="29" s="1"/>
  <c r="J344" i="29"/>
  <c r="J343" i="29"/>
  <c r="N342" i="29"/>
  <c r="J342" i="29"/>
  <c r="M342" i="29" s="1"/>
  <c r="M341" i="29"/>
  <c r="J341" i="29"/>
  <c r="N341" i="29" s="1"/>
  <c r="J340" i="29"/>
  <c r="J339" i="29"/>
  <c r="N338" i="29"/>
  <c r="J338" i="29"/>
  <c r="M338" i="29" s="1"/>
  <c r="M337" i="29"/>
  <c r="J337" i="29"/>
  <c r="N337" i="29" s="1"/>
  <c r="J336" i="29"/>
  <c r="J335" i="29"/>
  <c r="N334" i="29"/>
  <c r="J334" i="29"/>
  <c r="M334" i="29" s="1"/>
  <c r="M333" i="29"/>
  <c r="J333" i="29"/>
  <c r="N333" i="29" s="1"/>
  <c r="J332" i="29"/>
  <c r="J331" i="29"/>
  <c r="N330" i="29"/>
  <c r="M330" i="29"/>
  <c r="J330" i="29"/>
  <c r="M329" i="29"/>
  <c r="J329" i="29"/>
  <c r="N329" i="29" s="1"/>
  <c r="J328" i="29"/>
  <c r="J327" i="29"/>
  <c r="N326" i="29"/>
  <c r="M326" i="29"/>
  <c r="J326" i="29"/>
  <c r="M325" i="29"/>
  <c r="J325" i="29"/>
  <c r="N325" i="29" s="1"/>
  <c r="J324" i="29"/>
  <c r="J323" i="29"/>
  <c r="N322" i="29"/>
  <c r="M322" i="29"/>
  <c r="J322" i="29"/>
  <c r="M321" i="29"/>
  <c r="J321" i="29"/>
  <c r="N321" i="29" s="1"/>
  <c r="J320" i="29"/>
  <c r="J319" i="29"/>
  <c r="N318" i="29"/>
  <c r="M318" i="29"/>
  <c r="J318" i="29"/>
  <c r="M317" i="29"/>
  <c r="J317" i="29"/>
  <c r="N317" i="29" s="1"/>
  <c r="J316" i="29"/>
  <c r="J315" i="29"/>
  <c r="N314" i="29"/>
  <c r="M314" i="29"/>
  <c r="J314" i="29"/>
  <c r="M313" i="29"/>
  <c r="J313" i="29"/>
  <c r="N313" i="29" s="1"/>
  <c r="J312" i="29"/>
  <c r="J311" i="29"/>
  <c r="N310" i="29"/>
  <c r="M310" i="29"/>
  <c r="J310" i="29"/>
  <c r="M309" i="29"/>
  <c r="J309" i="29"/>
  <c r="N309" i="29" s="1"/>
  <c r="J308" i="29"/>
  <c r="J307" i="29"/>
  <c r="N306" i="29"/>
  <c r="M306" i="29"/>
  <c r="J306" i="29"/>
  <c r="M305" i="29"/>
  <c r="J305" i="29"/>
  <c r="N305" i="29" s="1"/>
  <c r="J304" i="29"/>
  <c r="J303" i="29"/>
  <c r="N302" i="29"/>
  <c r="M302" i="29"/>
  <c r="J302" i="29"/>
  <c r="M301" i="29"/>
  <c r="J301" i="29"/>
  <c r="N301" i="29" s="1"/>
  <c r="J300" i="29"/>
  <c r="J299" i="29"/>
  <c r="N298" i="29"/>
  <c r="M298" i="29"/>
  <c r="J298" i="29"/>
  <c r="M297" i="29"/>
  <c r="J297" i="29"/>
  <c r="N297" i="29" s="1"/>
  <c r="J296" i="29"/>
  <c r="J295" i="29"/>
  <c r="N294" i="29"/>
  <c r="M294" i="29"/>
  <c r="J294" i="29"/>
  <c r="M293" i="29"/>
  <c r="J293" i="29"/>
  <c r="N293" i="29" s="1"/>
  <c r="J292" i="29"/>
  <c r="J291" i="29"/>
  <c r="N290" i="29"/>
  <c r="M290" i="29"/>
  <c r="J290" i="29"/>
  <c r="M289" i="29"/>
  <c r="J289" i="29"/>
  <c r="N289" i="29" s="1"/>
  <c r="J288" i="29"/>
  <c r="J287" i="29"/>
  <c r="J286" i="29"/>
  <c r="N285" i="29"/>
  <c r="J285" i="29"/>
  <c r="M285" i="29" s="1"/>
  <c r="N284" i="29"/>
  <c r="M284" i="29"/>
  <c r="J284" i="29"/>
  <c r="J283" i="29"/>
  <c r="N283" i="29" s="1"/>
  <c r="J282" i="29"/>
  <c r="N281" i="29"/>
  <c r="J281" i="29"/>
  <c r="M281" i="29" s="1"/>
  <c r="M280" i="29"/>
  <c r="J280" i="29"/>
  <c r="N280" i="29" s="1"/>
  <c r="J279" i="29"/>
  <c r="N279" i="29" s="1"/>
  <c r="J278" i="29"/>
  <c r="N277" i="29"/>
  <c r="J277" i="29"/>
  <c r="M277" i="29" s="1"/>
  <c r="J276" i="29"/>
  <c r="J275" i="29"/>
  <c r="N275" i="29" s="1"/>
  <c r="J274" i="29"/>
  <c r="J273" i="29"/>
  <c r="N272" i="29"/>
  <c r="M272" i="29"/>
  <c r="J272" i="29"/>
  <c r="J271" i="29"/>
  <c r="N271" i="29" s="1"/>
  <c r="J270" i="29"/>
  <c r="N269" i="29"/>
  <c r="J269" i="29"/>
  <c r="M269" i="29" s="1"/>
  <c r="N268" i="29"/>
  <c r="M268" i="29"/>
  <c r="J268" i="29"/>
  <c r="J267" i="29"/>
  <c r="N267" i="29" s="1"/>
  <c r="J266" i="29"/>
  <c r="N265" i="29"/>
  <c r="J265" i="29"/>
  <c r="M265" i="29" s="1"/>
  <c r="M264" i="29"/>
  <c r="J264" i="29"/>
  <c r="N264" i="29" s="1"/>
  <c r="J263" i="29"/>
  <c r="N263" i="29" s="1"/>
  <c r="J262" i="29"/>
  <c r="N261" i="29"/>
  <c r="J261" i="29"/>
  <c r="M261" i="29" s="1"/>
  <c r="J260" i="29"/>
  <c r="J259" i="29"/>
  <c r="N259" i="29" s="1"/>
  <c r="J258" i="29"/>
  <c r="J257" i="29"/>
  <c r="N256" i="29"/>
  <c r="J256" i="29"/>
  <c r="M256" i="29" s="1"/>
  <c r="J255" i="29"/>
  <c r="N255" i="29" s="1"/>
  <c r="J254" i="29"/>
  <c r="J253" i="29"/>
  <c r="M253" i="29" s="1"/>
  <c r="N252" i="29"/>
  <c r="M252" i="29"/>
  <c r="J252" i="29"/>
  <c r="J251" i="29"/>
  <c r="N251" i="29" s="1"/>
  <c r="J250" i="29"/>
  <c r="N249" i="29"/>
  <c r="J249" i="29"/>
  <c r="M249" i="29" s="1"/>
  <c r="M248" i="29"/>
  <c r="J248" i="29"/>
  <c r="N248" i="29" s="1"/>
  <c r="J247" i="29"/>
  <c r="N247" i="29" s="1"/>
  <c r="J246" i="29"/>
  <c r="N245" i="29"/>
  <c r="J245" i="29"/>
  <c r="M245" i="29" s="1"/>
  <c r="J244" i="29"/>
  <c r="J243" i="29"/>
  <c r="N243" i="29" s="1"/>
  <c r="J242" i="29"/>
  <c r="J241" i="29"/>
  <c r="N240" i="29"/>
  <c r="J240" i="29"/>
  <c r="M240" i="29" s="1"/>
  <c r="J239" i="29"/>
  <c r="N239" i="29" s="1"/>
  <c r="J238" i="29"/>
  <c r="J237" i="29"/>
  <c r="M237" i="29" s="1"/>
  <c r="N236" i="29"/>
  <c r="M236" i="29"/>
  <c r="J236" i="29"/>
  <c r="J235" i="29"/>
  <c r="N235" i="29" s="1"/>
  <c r="J234" i="29"/>
  <c r="N233" i="29"/>
  <c r="J233" i="29"/>
  <c r="M233" i="29" s="1"/>
  <c r="M232" i="29"/>
  <c r="J232" i="29"/>
  <c r="N232" i="29" s="1"/>
  <c r="J231" i="29"/>
  <c r="N231" i="29" s="1"/>
  <c r="J230" i="29"/>
  <c r="N229" i="29"/>
  <c r="J229" i="29"/>
  <c r="M229" i="29" s="1"/>
  <c r="J228" i="29"/>
  <c r="J227" i="29"/>
  <c r="N227" i="29" s="1"/>
  <c r="J226" i="29"/>
  <c r="J225" i="29"/>
  <c r="N224" i="29"/>
  <c r="J224" i="29"/>
  <c r="M224" i="29" s="1"/>
  <c r="J223" i="29"/>
  <c r="N223" i="29" s="1"/>
  <c r="J222" i="29"/>
  <c r="J221" i="29"/>
  <c r="M221" i="29" s="1"/>
  <c r="N220" i="29"/>
  <c r="M220" i="29"/>
  <c r="J220" i="29"/>
  <c r="J219" i="29"/>
  <c r="N219" i="29" s="1"/>
  <c r="J218" i="29"/>
  <c r="N217" i="29"/>
  <c r="J217" i="29"/>
  <c r="M217" i="29" s="1"/>
  <c r="M216" i="29"/>
  <c r="J216" i="29"/>
  <c r="N216" i="29" s="1"/>
  <c r="J215" i="29"/>
  <c r="N215" i="29" s="1"/>
  <c r="J214" i="29"/>
  <c r="N213" i="29"/>
  <c r="J213" i="29"/>
  <c r="M213" i="29" s="1"/>
  <c r="J212" i="29"/>
  <c r="J211" i="29"/>
  <c r="N211" i="29" s="1"/>
  <c r="J210" i="29"/>
  <c r="J209" i="29"/>
  <c r="N208" i="29"/>
  <c r="J208" i="29"/>
  <c r="M208" i="29" s="1"/>
  <c r="J207" i="29"/>
  <c r="N207" i="29" s="1"/>
  <c r="M206" i="29"/>
  <c r="J206" i="29"/>
  <c r="N206" i="29" s="1"/>
  <c r="J205" i="29"/>
  <c r="M205" i="29" s="1"/>
  <c r="N204" i="29"/>
  <c r="M204" i="29"/>
  <c r="J204" i="29"/>
  <c r="M203" i="29"/>
  <c r="J203" i="29"/>
  <c r="N203" i="29" s="1"/>
  <c r="J202" i="29"/>
  <c r="N202" i="29" s="1"/>
  <c r="J201" i="29"/>
  <c r="N200" i="29"/>
  <c r="J200" i="29"/>
  <c r="M200" i="29" s="1"/>
  <c r="J199" i="29"/>
  <c r="N199" i="29" s="1"/>
  <c r="M198" i="29"/>
  <c r="J198" i="29"/>
  <c r="N198" i="29" s="1"/>
  <c r="J197" i="29"/>
  <c r="M197" i="29" s="1"/>
  <c r="N196" i="29"/>
  <c r="M196" i="29"/>
  <c r="J196" i="29"/>
  <c r="M195" i="29"/>
  <c r="J195" i="29"/>
  <c r="N195" i="29" s="1"/>
  <c r="J194" i="29"/>
  <c r="N194" i="29" s="1"/>
  <c r="J193" i="29"/>
  <c r="N192" i="29"/>
  <c r="J192" i="29"/>
  <c r="M192" i="29" s="1"/>
  <c r="J191" i="29"/>
  <c r="M191" i="29" s="1"/>
  <c r="M190" i="29"/>
  <c r="J190" i="29"/>
  <c r="N190" i="29" s="1"/>
  <c r="J189" i="29"/>
  <c r="M189" i="29" s="1"/>
  <c r="N188" i="29"/>
  <c r="M188" i="29"/>
  <c r="J188" i="29"/>
  <c r="M187" i="29"/>
  <c r="J187" i="29"/>
  <c r="N187" i="29" s="1"/>
  <c r="J186" i="29"/>
  <c r="N186" i="29" s="1"/>
  <c r="J185" i="29"/>
  <c r="M185" i="29" s="1"/>
  <c r="N184" i="29"/>
  <c r="M184" i="29"/>
  <c r="J184" i="29"/>
  <c r="J183" i="29"/>
  <c r="N183" i="29" s="1"/>
  <c r="J182" i="29"/>
  <c r="N182" i="29" s="1"/>
  <c r="J181" i="29"/>
  <c r="M181" i="29" s="1"/>
  <c r="J180" i="29"/>
  <c r="N179" i="29"/>
  <c r="J179" i="29"/>
  <c r="M179" i="29" s="1"/>
  <c r="J178" i="29"/>
  <c r="N178" i="29" s="1"/>
  <c r="J177" i="29"/>
  <c r="M177" i="29" s="1"/>
  <c r="N176" i="29"/>
  <c r="J176" i="29"/>
  <c r="M176" i="29" s="1"/>
  <c r="J175" i="29"/>
  <c r="N175" i="29" s="1"/>
  <c r="J174" i="29"/>
  <c r="N174" i="29" s="1"/>
  <c r="J173" i="29"/>
  <c r="M173" i="29" s="1"/>
  <c r="M172" i="29"/>
  <c r="J172" i="29"/>
  <c r="N172" i="29" s="1"/>
  <c r="J171" i="29"/>
  <c r="M171" i="29" s="1"/>
  <c r="J170" i="29"/>
  <c r="N170" i="29" s="1"/>
  <c r="J169" i="29"/>
  <c r="M169" i="29" s="1"/>
  <c r="J168" i="29"/>
  <c r="J167" i="29"/>
  <c r="N167" i="29" s="1"/>
  <c r="J166" i="29"/>
  <c r="N166" i="29" s="1"/>
  <c r="J165" i="29"/>
  <c r="M165" i="29" s="1"/>
  <c r="N164" i="29"/>
  <c r="M164" i="29"/>
  <c r="J164" i="29"/>
  <c r="J163" i="29"/>
  <c r="J162" i="29"/>
  <c r="N162" i="29" s="1"/>
  <c r="J161" i="29"/>
  <c r="M161" i="29" s="1"/>
  <c r="M160" i="29"/>
  <c r="J160" i="29"/>
  <c r="N160" i="29" s="1"/>
  <c r="J159" i="29"/>
  <c r="N159" i="29" s="1"/>
  <c r="J158" i="29"/>
  <c r="N158" i="29" s="1"/>
  <c r="J157" i="29"/>
  <c r="M157" i="29" s="1"/>
  <c r="N156" i="29"/>
  <c r="J156" i="29"/>
  <c r="M156" i="29" s="1"/>
  <c r="N155" i="29"/>
  <c r="J155" i="29"/>
  <c r="M155" i="29" s="1"/>
  <c r="J154" i="29"/>
  <c r="N154" i="29" s="1"/>
  <c r="J153" i="29"/>
  <c r="M153" i="29" s="1"/>
  <c r="N152" i="29"/>
  <c r="M152" i="29"/>
  <c r="J152" i="29"/>
  <c r="J151" i="29"/>
  <c r="N151" i="29" s="1"/>
  <c r="J150" i="29"/>
  <c r="N150" i="29" s="1"/>
  <c r="J149" i="29"/>
  <c r="M149" i="29" s="1"/>
  <c r="J148" i="29"/>
  <c r="N147" i="29"/>
  <c r="J147" i="29"/>
  <c r="M147" i="29" s="1"/>
  <c r="J146" i="29"/>
  <c r="N146" i="29" s="1"/>
  <c r="J145" i="29"/>
  <c r="M145" i="29" s="1"/>
  <c r="N144" i="29"/>
  <c r="J144" i="29"/>
  <c r="M144" i="29" s="1"/>
  <c r="J143" i="29"/>
  <c r="M143" i="29" s="1"/>
  <c r="J142" i="29"/>
  <c r="N142" i="29" s="1"/>
  <c r="J141" i="29"/>
  <c r="M141" i="29" s="1"/>
  <c r="M140" i="29"/>
  <c r="J140" i="29"/>
  <c r="N140" i="29" s="1"/>
  <c r="N139" i="29"/>
  <c r="J139" i="29"/>
  <c r="M139" i="29" s="1"/>
  <c r="J138" i="29"/>
  <c r="N138" i="29" s="1"/>
  <c r="J137" i="29"/>
  <c r="M137" i="29" s="1"/>
  <c r="J136" i="29"/>
  <c r="J135" i="29"/>
  <c r="M135" i="29" s="1"/>
  <c r="J134" i="29"/>
  <c r="N134" i="29" s="1"/>
  <c r="J133" i="29"/>
  <c r="M133" i="29" s="1"/>
  <c r="N132" i="29"/>
  <c r="M132" i="29"/>
  <c r="J132" i="29"/>
  <c r="J131" i="29"/>
  <c r="J130" i="29"/>
  <c r="N130" i="29" s="1"/>
  <c r="J129" i="29"/>
  <c r="M129" i="29" s="1"/>
  <c r="M128" i="29"/>
  <c r="J128" i="29"/>
  <c r="N128" i="29" s="1"/>
  <c r="J127" i="29"/>
  <c r="N127" i="29" s="1"/>
  <c r="J126" i="29"/>
  <c r="N126" i="29" s="1"/>
  <c r="J125" i="29"/>
  <c r="M125" i="29" s="1"/>
  <c r="N124" i="29"/>
  <c r="J124" i="29"/>
  <c r="M124" i="29" s="1"/>
  <c r="N123" i="29"/>
  <c r="J123" i="29"/>
  <c r="M123" i="29" s="1"/>
  <c r="J122" i="29"/>
  <c r="N122" i="29" s="1"/>
  <c r="J121" i="29"/>
  <c r="M121" i="29" s="1"/>
  <c r="N120" i="29"/>
  <c r="M120" i="29"/>
  <c r="J120" i="29"/>
  <c r="J119" i="29"/>
  <c r="M119" i="29" s="1"/>
  <c r="J118" i="29"/>
  <c r="N118" i="29" s="1"/>
  <c r="N117" i="29"/>
  <c r="J117" i="29"/>
  <c r="M117" i="29" s="1"/>
  <c r="J116" i="29"/>
  <c r="N116" i="29" s="1"/>
  <c r="J115" i="29"/>
  <c r="N115" i="29" s="1"/>
  <c r="J114" i="29"/>
  <c r="M114" i="29" s="1"/>
  <c r="N113" i="29"/>
  <c r="M113" i="29"/>
  <c r="J113" i="29"/>
  <c r="J112" i="29"/>
  <c r="N112" i="29" s="1"/>
  <c r="J111" i="29"/>
  <c r="N111" i="29" s="1"/>
  <c r="N110" i="29"/>
  <c r="J110" i="29"/>
  <c r="M110" i="29" s="1"/>
  <c r="M109" i="29"/>
  <c r="J109" i="29"/>
  <c r="N109" i="29" s="1"/>
  <c r="J108" i="29"/>
  <c r="N108" i="29" s="1"/>
  <c r="J107" i="29"/>
  <c r="N107" i="29" s="1"/>
  <c r="J106" i="29"/>
  <c r="M106" i="29" s="1"/>
  <c r="J105" i="29"/>
  <c r="J104" i="29"/>
  <c r="N104" i="29" s="1"/>
  <c r="J103" i="29"/>
  <c r="N103" i="29" s="1"/>
  <c r="J102" i="29"/>
  <c r="N101" i="29"/>
  <c r="J101" i="29"/>
  <c r="M101" i="29" s="1"/>
  <c r="J100" i="29"/>
  <c r="N100" i="29" s="1"/>
  <c r="J99" i="29"/>
  <c r="N99" i="29" s="1"/>
  <c r="J98" i="29"/>
  <c r="M98" i="29" s="1"/>
  <c r="N97" i="29"/>
  <c r="M97" i="29"/>
  <c r="J97" i="29"/>
  <c r="J96" i="29"/>
  <c r="N96" i="29" s="1"/>
  <c r="J95" i="29"/>
  <c r="N95" i="29" s="1"/>
  <c r="N94" i="29"/>
  <c r="J94" i="29"/>
  <c r="M94" i="29" s="1"/>
  <c r="M93" i="29"/>
  <c r="J93" i="29"/>
  <c r="N93" i="29" s="1"/>
  <c r="J92" i="29"/>
  <c r="N92" i="29" s="1"/>
  <c r="J91" i="29"/>
  <c r="N91" i="29" s="1"/>
  <c r="N90" i="29"/>
  <c r="J90" i="29"/>
  <c r="M90" i="29" s="1"/>
  <c r="J89" i="29"/>
  <c r="J88" i="29"/>
  <c r="M88" i="29" s="1"/>
  <c r="J87" i="29"/>
  <c r="N87" i="29" s="1"/>
  <c r="J86" i="29"/>
  <c r="N85" i="29"/>
  <c r="J85" i="29"/>
  <c r="M85" i="29" s="1"/>
  <c r="J84" i="29"/>
  <c r="N84" i="29" s="1"/>
  <c r="J83" i="29"/>
  <c r="N83" i="29" s="1"/>
  <c r="J82" i="29"/>
  <c r="M82" i="29" s="1"/>
  <c r="N81" i="29"/>
  <c r="M81" i="29"/>
  <c r="J81" i="29"/>
  <c r="J80" i="29"/>
  <c r="N80" i="29" s="1"/>
  <c r="J79" i="29"/>
  <c r="N79" i="29" s="1"/>
  <c r="N78" i="29"/>
  <c r="J78" i="29"/>
  <c r="M78" i="29" s="1"/>
  <c r="J77" i="29"/>
  <c r="N77" i="29" s="1"/>
  <c r="J76" i="29"/>
  <c r="M76" i="29" s="1"/>
  <c r="J75" i="29"/>
  <c r="N75" i="29" s="1"/>
  <c r="J74" i="29"/>
  <c r="M74" i="29" s="1"/>
  <c r="J73" i="29"/>
  <c r="J72" i="29"/>
  <c r="N72" i="29" s="1"/>
  <c r="J71" i="29"/>
  <c r="N71" i="29" s="1"/>
  <c r="J70" i="29"/>
  <c r="N69" i="29"/>
  <c r="M69" i="29"/>
  <c r="J69" i="29"/>
  <c r="J68" i="29"/>
  <c r="M68" i="29" s="1"/>
  <c r="J67" i="29"/>
  <c r="N67" i="29" s="1"/>
  <c r="J66" i="29"/>
  <c r="M66" i="29" s="1"/>
  <c r="N65" i="29"/>
  <c r="M65" i="29"/>
  <c r="J65" i="29"/>
  <c r="J64" i="29"/>
  <c r="N64" i="29" s="1"/>
  <c r="J63" i="29"/>
  <c r="N63" i="29" s="1"/>
  <c r="N62" i="29"/>
  <c r="J62" i="29"/>
  <c r="M62" i="29" s="1"/>
  <c r="J61" i="29"/>
  <c r="N61" i="29" s="1"/>
  <c r="J60" i="29"/>
  <c r="M60" i="29" s="1"/>
  <c r="J59" i="29"/>
  <c r="N59" i="29" s="1"/>
  <c r="J58" i="29"/>
  <c r="M58" i="29" s="1"/>
  <c r="J57" i="29"/>
  <c r="J56" i="29"/>
  <c r="N56" i="29" s="1"/>
  <c r="J55" i="29"/>
  <c r="N55" i="29" s="1"/>
  <c r="J54" i="29"/>
  <c r="N53" i="29"/>
  <c r="J53" i="29"/>
  <c r="M53" i="29" s="1"/>
  <c r="J52" i="29"/>
  <c r="N52" i="29" s="1"/>
  <c r="J51" i="29"/>
  <c r="N51" i="29" s="1"/>
  <c r="J50" i="29"/>
  <c r="M50" i="29" s="1"/>
  <c r="N49" i="29"/>
  <c r="M49" i="29"/>
  <c r="J49" i="29"/>
  <c r="J48" i="29"/>
  <c r="N48" i="29" s="1"/>
  <c r="J47" i="29"/>
  <c r="N47" i="29" s="1"/>
  <c r="N46" i="29"/>
  <c r="J46" i="29"/>
  <c r="M46" i="29" s="1"/>
  <c r="M45" i="29"/>
  <c r="J45" i="29"/>
  <c r="N45" i="29" s="1"/>
  <c r="J44" i="29"/>
  <c r="N44" i="29" s="1"/>
  <c r="J43" i="29"/>
  <c r="N43" i="29" s="1"/>
  <c r="N42" i="29"/>
  <c r="J42" i="29"/>
  <c r="M42" i="29" s="1"/>
  <c r="J41" i="29"/>
  <c r="N41" i="29" s="1"/>
  <c r="J40" i="29"/>
  <c r="M40" i="29" s="1"/>
  <c r="J39" i="29"/>
  <c r="N39" i="29" s="1"/>
  <c r="J38" i="29"/>
  <c r="M38" i="29" s="1"/>
  <c r="N37" i="29"/>
  <c r="M37" i="29"/>
  <c r="J37" i="29"/>
  <c r="J36" i="29"/>
  <c r="N36" i="29" s="1"/>
  <c r="J35" i="29"/>
  <c r="N35" i="29" s="1"/>
  <c r="N34" i="29"/>
  <c r="J34" i="29"/>
  <c r="M34" i="29" s="1"/>
  <c r="N33" i="29"/>
  <c r="M33" i="29"/>
  <c r="J33" i="29"/>
  <c r="J32" i="29"/>
  <c r="N32" i="29" s="1"/>
  <c r="J31" i="29"/>
  <c r="N31" i="29" s="1"/>
  <c r="N30" i="29"/>
  <c r="J30" i="29"/>
  <c r="M30" i="29" s="1"/>
  <c r="M29" i="29"/>
  <c r="J29" i="29"/>
  <c r="N29" i="29" s="1"/>
  <c r="J28" i="29"/>
  <c r="N28" i="29" s="1"/>
  <c r="J27" i="29"/>
  <c r="N27" i="29" s="1"/>
  <c r="N26" i="29"/>
  <c r="J26" i="29"/>
  <c r="M26" i="29" s="1"/>
  <c r="J25" i="29"/>
  <c r="N25" i="29" s="1"/>
  <c r="J24" i="29"/>
  <c r="N24" i="29" s="1"/>
  <c r="J23" i="29"/>
  <c r="N23" i="29" s="1"/>
  <c r="J22" i="29"/>
  <c r="M22" i="29" s="1"/>
  <c r="N21" i="29"/>
  <c r="J21" i="29"/>
  <c r="M21" i="29" s="1"/>
  <c r="J20" i="29"/>
  <c r="N20" i="29" s="1"/>
  <c r="J19" i="29"/>
  <c r="N19" i="29" s="1"/>
  <c r="J18" i="29"/>
  <c r="M18" i="29" s="1"/>
  <c r="N17" i="29"/>
  <c r="M17" i="29"/>
  <c r="J17" i="29"/>
  <c r="J16" i="29"/>
  <c r="N16" i="29" s="1"/>
  <c r="J15" i="29"/>
  <c r="N15" i="29" s="1"/>
  <c r="N14" i="29"/>
  <c r="J14" i="29"/>
  <c r="M14" i="29" s="1"/>
  <c r="M13" i="29"/>
  <c r="J13" i="29"/>
  <c r="N13" i="29" s="1"/>
  <c r="J12" i="29"/>
  <c r="N12" i="29" s="1"/>
  <c r="J11" i="29"/>
  <c r="J455" i="29" s="1"/>
  <c r="N57" i="29" l="1"/>
  <c r="M57" i="29"/>
  <c r="M70" i="29"/>
  <c r="N70" i="29"/>
  <c r="M131" i="29"/>
  <c r="N131" i="29"/>
  <c r="N228" i="29"/>
  <c r="M228" i="29"/>
  <c r="M291" i="29"/>
  <c r="N291" i="29"/>
  <c r="M307" i="29"/>
  <c r="N307" i="29"/>
  <c r="M323" i="29"/>
  <c r="N323" i="29"/>
  <c r="M343" i="29"/>
  <c r="N343" i="29"/>
  <c r="M351" i="29"/>
  <c r="N351" i="29"/>
  <c r="M367" i="29"/>
  <c r="N367" i="29"/>
  <c r="M383" i="29"/>
  <c r="N383" i="29"/>
  <c r="M399" i="29"/>
  <c r="N399" i="29"/>
  <c r="M415" i="29"/>
  <c r="N415" i="29"/>
  <c r="M423" i="29"/>
  <c r="N423" i="29"/>
  <c r="M439" i="29"/>
  <c r="N439" i="29"/>
  <c r="M447" i="29"/>
  <c r="N447" i="29"/>
  <c r="N22" i="29"/>
  <c r="M25" i="29"/>
  <c r="N38" i="29"/>
  <c r="M41" i="29"/>
  <c r="M54" i="29"/>
  <c r="N54" i="29"/>
  <c r="N74" i="29"/>
  <c r="M77" i="29"/>
  <c r="N89" i="29"/>
  <c r="M89" i="29"/>
  <c r="N106" i="29"/>
  <c r="N180" i="29"/>
  <c r="M180" i="29"/>
  <c r="M193" i="29"/>
  <c r="N193" i="29"/>
  <c r="M225" i="29"/>
  <c r="N225" i="29"/>
  <c r="M257" i="29"/>
  <c r="N257" i="29"/>
  <c r="M273" i="29"/>
  <c r="N273" i="29"/>
  <c r="M287" i="29"/>
  <c r="N287" i="29"/>
  <c r="M303" i="29"/>
  <c r="N303" i="29"/>
  <c r="M319" i="29"/>
  <c r="N319" i="29"/>
  <c r="M102" i="29"/>
  <c r="N102" i="29"/>
  <c r="N260" i="29"/>
  <c r="M260" i="29"/>
  <c r="N276" i="29"/>
  <c r="M276" i="29"/>
  <c r="M335" i="29"/>
  <c r="N335" i="29"/>
  <c r="M359" i="29"/>
  <c r="N359" i="29"/>
  <c r="M375" i="29"/>
  <c r="N375" i="29"/>
  <c r="M391" i="29"/>
  <c r="N391" i="29"/>
  <c r="M407" i="29"/>
  <c r="N407" i="29"/>
  <c r="M431" i="29"/>
  <c r="N431" i="29"/>
  <c r="N18" i="29"/>
  <c r="N58" i="29"/>
  <c r="M61" i="29"/>
  <c r="M86" i="29"/>
  <c r="N86" i="29"/>
  <c r="N168" i="29"/>
  <c r="M168" i="29"/>
  <c r="M201" i="29"/>
  <c r="N201" i="29"/>
  <c r="N212" i="29"/>
  <c r="M212" i="29"/>
  <c r="N244" i="29"/>
  <c r="M244" i="29"/>
  <c r="M299" i="29"/>
  <c r="N299" i="29"/>
  <c r="M315" i="29"/>
  <c r="N315" i="29"/>
  <c r="M331" i="29"/>
  <c r="N331" i="29"/>
  <c r="M339" i="29"/>
  <c r="N339" i="29"/>
  <c r="M347" i="29"/>
  <c r="N347" i="29"/>
  <c r="M355" i="29"/>
  <c r="N355" i="29"/>
  <c r="M363" i="29"/>
  <c r="N363" i="29"/>
  <c r="M371" i="29"/>
  <c r="N371" i="29"/>
  <c r="M379" i="29"/>
  <c r="N379" i="29"/>
  <c r="M387" i="29"/>
  <c r="N387" i="29"/>
  <c r="M395" i="29"/>
  <c r="N395" i="29"/>
  <c r="M403" i="29"/>
  <c r="N403" i="29"/>
  <c r="M411" i="29"/>
  <c r="N411" i="29"/>
  <c r="M419" i="29"/>
  <c r="N419" i="29"/>
  <c r="M427" i="29"/>
  <c r="N427" i="29"/>
  <c r="M435" i="29"/>
  <c r="N435" i="29"/>
  <c r="M443" i="29"/>
  <c r="N443" i="29"/>
  <c r="M451" i="29"/>
  <c r="N451" i="29"/>
  <c r="N73" i="29"/>
  <c r="M73" i="29"/>
  <c r="N105" i="29"/>
  <c r="M105" i="29"/>
  <c r="N136" i="29"/>
  <c r="M136" i="29"/>
  <c r="N148" i="29"/>
  <c r="M148" i="29"/>
  <c r="M163" i="29"/>
  <c r="N163" i="29"/>
  <c r="M209" i="29"/>
  <c r="N209" i="29"/>
  <c r="M241" i="29"/>
  <c r="N241" i="29"/>
  <c r="M295" i="29"/>
  <c r="N295" i="29"/>
  <c r="M311" i="29"/>
  <c r="N311" i="29"/>
  <c r="M327" i="29"/>
  <c r="N327" i="29"/>
  <c r="N50" i="29"/>
  <c r="N66" i="29"/>
  <c r="N82" i="29"/>
  <c r="N98" i="29"/>
  <c r="N114" i="29"/>
  <c r="N171" i="29"/>
  <c r="N221" i="29"/>
  <c r="N237" i="29"/>
  <c r="N253" i="29"/>
  <c r="M12" i="29"/>
  <c r="M20" i="29"/>
  <c r="M28" i="29"/>
  <c r="M32" i="29"/>
  <c r="M44" i="29"/>
  <c r="M48" i="29"/>
  <c r="M56" i="29"/>
  <c r="M64" i="29"/>
  <c r="M72" i="29"/>
  <c r="M80" i="29"/>
  <c r="M92" i="29"/>
  <c r="M96" i="29"/>
  <c r="M104" i="29"/>
  <c r="M112" i="29"/>
  <c r="M116" i="29"/>
  <c r="N125" i="29"/>
  <c r="M127" i="29"/>
  <c r="M130" i="29"/>
  <c r="N141" i="29"/>
  <c r="N149" i="29"/>
  <c r="M151" i="29"/>
  <c r="M154" i="29"/>
  <c r="M159" i="29"/>
  <c r="M162" i="29"/>
  <c r="M167" i="29"/>
  <c r="M170" i="29"/>
  <c r="M175" i="29"/>
  <c r="M178" i="29"/>
  <c r="M183" i="29"/>
  <c r="M186" i="29"/>
  <c r="N197" i="29"/>
  <c r="M199" i="29"/>
  <c r="N205" i="29"/>
  <c r="M207" i="29"/>
  <c r="M215" i="29"/>
  <c r="M223" i="29"/>
  <c r="M231" i="29"/>
  <c r="M243" i="29"/>
  <c r="M247" i="29"/>
  <c r="M251" i="29"/>
  <c r="M263" i="29"/>
  <c r="M267" i="29"/>
  <c r="M271" i="29"/>
  <c r="M279" i="29"/>
  <c r="M11" i="29"/>
  <c r="M455" i="29" s="1"/>
  <c r="M15" i="29"/>
  <c r="M23" i="29"/>
  <c r="N40" i="29"/>
  <c r="M43" i="29"/>
  <c r="M47" i="29"/>
  <c r="N60" i="29"/>
  <c r="M63" i="29"/>
  <c r="N68" i="29"/>
  <c r="M71" i="29"/>
  <c r="N76" i="29"/>
  <c r="M79" i="29"/>
  <c r="M83" i="29"/>
  <c r="N88" i="29"/>
  <c r="M91" i="29"/>
  <c r="M95" i="29"/>
  <c r="M99" i="29"/>
  <c r="M107" i="29"/>
  <c r="M111" i="29"/>
  <c r="M115" i="29"/>
  <c r="N119" i="29"/>
  <c r="N135" i="29"/>
  <c r="N143" i="29"/>
  <c r="N191" i="29"/>
  <c r="M16" i="29"/>
  <c r="M24" i="29"/>
  <c r="M36" i="29"/>
  <c r="M52" i="29"/>
  <c r="M84" i="29"/>
  <c r="M100" i="29"/>
  <c r="M108" i="29"/>
  <c r="M122" i="29"/>
  <c r="N133" i="29"/>
  <c r="M138" i="29"/>
  <c r="M146" i="29"/>
  <c r="N157" i="29"/>
  <c r="N165" i="29"/>
  <c r="N173" i="29"/>
  <c r="N181" i="29"/>
  <c r="N189" i="29"/>
  <c r="M194" i="29"/>
  <c r="M202" i="29"/>
  <c r="M211" i="29"/>
  <c r="M219" i="29"/>
  <c r="M227" i="29"/>
  <c r="M235" i="29"/>
  <c r="M239" i="29"/>
  <c r="M255" i="29"/>
  <c r="M259" i="29"/>
  <c r="M275" i="29"/>
  <c r="M283" i="29"/>
  <c r="M19" i="29"/>
  <c r="M27" i="29"/>
  <c r="M31" i="29"/>
  <c r="M35" i="29"/>
  <c r="M39" i="29"/>
  <c r="M51" i="29"/>
  <c r="M55" i="29"/>
  <c r="M59" i="29"/>
  <c r="M67" i="29"/>
  <c r="M75" i="29"/>
  <c r="M87" i="29"/>
  <c r="M103" i="29"/>
  <c r="N11" i="29"/>
  <c r="N455" i="29" s="1"/>
  <c r="M118" i="29"/>
  <c r="N121" i="29"/>
  <c r="M126" i="29"/>
  <c r="N129" i="29"/>
  <c r="M134" i="29"/>
  <c r="N137" i="29"/>
  <c r="M142" i="29"/>
  <c r="N145" i="29"/>
  <c r="M150" i="29"/>
  <c r="N153" i="29"/>
  <c r="M158" i="29"/>
  <c r="N161" i="29"/>
  <c r="M166" i="29"/>
  <c r="N169" i="29"/>
  <c r="M174" i="29"/>
  <c r="N177" i="29"/>
  <c r="M182" i="29"/>
  <c r="N185" i="29"/>
  <c r="N210" i="29"/>
  <c r="M210" i="29"/>
  <c r="N214" i="29"/>
  <c r="M214" i="29"/>
  <c r="N218" i="29"/>
  <c r="M218" i="29"/>
  <c r="N222" i="29"/>
  <c r="M222" i="29"/>
  <c r="N226" i="29"/>
  <c r="M226" i="29"/>
  <c r="N230" i="29"/>
  <c r="M230" i="29"/>
  <c r="N234" i="29"/>
  <c r="M234" i="29"/>
  <c r="N238" i="29"/>
  <c r="M238" i="29"/>
  <c r="N242" i="29"/>
  <c r="M242" i="29"/>
  <c r="N246" i="29"/>
  <c r="M246" i="29"/>
  <c r="N250" i="29"/>
  <c r="M250" i="29"/>
  <c r="N254" i="29"/>
  <c r="M254" i="29"/>
  <c r="N258" i="29"/>
  <c r="M258" i="29"/>
  <c r="N262" i="29"/>
  <c r="M262" i="29"/>
  <c r="N266" i="29"/>
  <c r="M266" i="29"/>
  <c r="N270" i="29"/>
  <c r="M270" i="29"/>
  <c r="N274" i="29"/>
  <c r="M274" i="29"/>
  <c r="N278" i="29"/>
  <c r="M278" i="29"/>
  <c r="N282" i="29"/>
  <c r="M282" i="29"/>
  <c r="N286" i="29"/>
  <c r="M286" i="29"/>
  <c r="N288" i="29"/>
  <c r="M288" i="29"/>
  <c r="N292" i="29"/>
  <c r="M292" i="29"/>
  <c r="N296" i="29"/>
  <c r="M296" i="29"/>
  <c r="N300" i="29"/>
  <c r="M300" i="29"/>
  <c r="N304" i="29"/>
  <c r="M304" i="29"/>
  <c r="N308" i="29"/>
  <c r="M308" i="29"/>
  <c r="N312" i="29"/>
  <c r="M312" i="29"/>
  <c r="N316" i="29"/>
  <c r="M316" i="29"/>
  <c r="N320" i="29"/>
  <c r="M320" i="29"/>
  <c r="N324" i="29"/>
  <c r="M324" i="29"/>
  <c r="N328" i="29"/>
  <c r="M328" i="29"/>
  <c r="N332" i="29"/>
  <c r="M332" i="29"/>
  <c r="N336" i="29"/>
  <c r="M336" i="29"/>
  <c r="N340" i="29"/>
  <c r="M340" i="29"/>
  <c r="N344" i="29"/>
  <c r="M344" i="29"/>
  <c r="N348" i="29"/>
  <c r="M348" i="29"/>
  <c r="N352" i="29"/>
  <c r="M352" i="29"/>
  <c r="N356" i="29"/>
  <c r="M356" i="29"/>
  <c r="N360" i="29"/>
  <c r="M360" i="29"/>
  <c r="N364" i="29"/>
  <c r="M364" i="29"/>
  <c r="N368" i="29"/>
  <c r="M368" i="29"/>
  <c r="N372" i="29"/>
  <c r="M372" i="29"/>
  <c r="N376" i="29"/>
  <c r="M376" i="29"/>
  <c r="N380" i="29"/>
  <c r="M380" i="29"/>
  <c r="N384" i="29"/>
  <c r="M384" i="29"/>
  <c r="N388" i="29"/>
  <c r="M388" i="29"/>
  <c r="N392" i="29"/>
  <c r="M392" i="29"/>
  <c r="N396" i="29"/>
  <c r="M396" i="29"/>
  <c r="N400" i="29"/>
  <c r="M400" i="29"/>
  <c r="N404" i="29"/>
  <c r="M404" i="29"/>
  <c r="N408" i="29"/>
  <c r="M408" i="29"/>
  <c r="N412" i="29"/>
  <c r="M412" i="29"/>
  <c r="N416" i="29"/>
  <c r="M416" i="29"/>
  <c r="N420" i="29"/>
  <c r="M420" i="29"/>
  <c r="N424" i="29"/>
  <c r="M424" i="29"/>
  <c r="N428" i="29"/>
  <c r="M428" i="29"/>
  <c r="N432" i="29"/>
  <c r="M432" i="29"/>
  <c r="N436" i="29"/>
  <c r="M436" i="29"/>
  <c r="N440" i="29"/>
  <c r="M440" i="29"/>
  <c r="N444" i="29"/>
  <c r="M444" i="29"/>
  <c r="N448" i="29"/>
  <c r="M448" i="29"/>
  <c r="N452" i="29"/>
  <c r="M452" i="29"/>
  <c r="K70" i="45" l="1"/>
  <c r="F25" i="45" l="1"/>
  <c r="G25" i="45"/>
  <c r="H25" i="45"/>
  <c r="F26" i="45"/>
  <c r="G26" i="45"/>
  <c r="H26" i="45"/>
  <c r="F27" i="45"/>
  <c r="G27" i="45"/>
  <c r="H27" i="45"/>
  <c r="F28" i="45"/>
  <c r="G28" i="45"/>
  <c r="H28" i="45"/>
  <c r="F29" i="45"/>
  <c r="G29" i="45"/>
  <c r="H29" i="45"/>
  <c r="F30" i="45"/>
  <c r="G30" i="45"/>
  <c r="H30" i="45"/>
  <c r="F31" i="45"/>
  <c r="G31" i="45"/>
  <c r="H31" i="45"/>
  <c r="F32" i="45"/>
  <c r="G32" i="45"/>
  <c r="H32" i="45"/>
  <c r="F33" i="45"/>
  <c r="G33" i="45"/>
  <c r="H33" i="45"/>
  <c r="F34" i="45"/>
  <c r="G34" i="45"/>
  <c r="H34" i="45"/>
  <c r="F35" i="45"/>
  <c r="G35" i="45"/>
  <c r="H35" i="45"/>
  <c r="F36" i="45"/>
  <c r="G36" i="45"/>
  <c r="H36" i="45"/>
  <c r="F37" i="45"/>
  <c r="G37" i="45"/>
  <c r="H37" i="45"/>
  <c r="F38" i="45"/>
  <c r="G38" i="45"/>
  <c r="H38" i="45"/>
  <c r="F39" i="45"/>
  <c r="G39" i="45"/>
  <c r="H39" i="45"/>
  <c r="F40" i="45"/>
  <c r="G40" i="45"/>
  <c r="H40" i="45"/>
  <c r="F41" i="45"/>
  <c r="G41" i="45"/>
  <c r="H41" i="45"/>
  <c r="F42" i="45"/>
  <c r="G42" i="45"/>
  <c r="H42" i="45"/>
  <c r="F43" i="45"/>
  <c r="G43" i="45"/>
  <c r="H43" i="45"/>
  <c r="F44" i="45"/>
  <c r="G44" i="45"/>
  <c r="H44" i="45"/>
  <c r="F45" i="45"/>
  <c r="G45" i="45"/>
  <c r="H45" i="45"/>
  <c r="F46" i="45"/>
  <c r="G46" i="45"/>
  <c r="H46" i="45"/>
  <c r="F15" i="45"/>
  <c r="G15" i="45"/>
  <c r="H15" i="45"/>
  <c r="F16" i="45"/>
  <c r="G16" i="45"/>
  <c r="H16" i="45"/>
  <c r="F17" i="45"/>
  <c r="G17" i="45"/>
  <c r="H17" i="45"/>
  <c r="F18" i="45"/>
  <c r="G18" i="45"/>
  <c r="H18" i="45"/>
  <c r="F19" i="45"/>
  <c r="G19" i="45"/>
  <c r="H19" i="45"/>
  <c r="F20" i="45"/>
  <c r="G20" i="45"/>
  <c r="H20" i="45"/>
  <c r="F21" i="45"/>
  <c r="G21" i="45"/>
  <c r="H21" i="45"/>
  <c r="F22" i="45"/>
  <c r="G22" i="45"/>
  <c r="H22" i="45"/>
  <c r="F23" i="45"/>
  <c r="G23" i="45"/>
  <c r="H23" i="45"/>
  <c r="F24" i="45"/>
  <c r="G24" i="45"/>
  <c r="H24" i="45"/>
  <c r="F29" i="43" l="1"/>
  <c r="F58" i="43" s="1"/>
  <c r="L58" i="64" l="1"/>
  <c r="F29" i="64"/>
  <c r="F58" i="64" s="1"/>
  <c r="L58" i="63"/>
  <c r="F29" i="63"/>
  <c r="F58" i="63" s="1"/>
  <c r="I32" i="62" l="1"/>
  <c r="K26" i="62"/>
  <c r="J26" i="62"/>
  <c r="K25" i="62"/>
  <c r="K24" i="62"/>
  <c r="K23" i="62"/>
  <c r="F59" i="61"/>
  <c r="K29" i="61"/>
  <c r="K28" i="61"/>
  <c r="J27" i="61"/>
  <c r="K26" i="61"/>
  <c r="J25" i="61"/>
  <c r="K25" i="61"/>
  <c r="K23" i="61"/>
  <c r="J23" i="61"/>
  <c r="J29" i="61" l="1"/>
  <c r="J24" i="62"/>
  <c r="J23" i="62"/>
  <c r="F32" i="62"/>
  <c r="K27" i="61"/>
  <c r="J26" i="61"/>
  <c r="I59" i="61"/>
  <c r="J24" i="61"/>
  <c r="J28" i="61"/>
  <c r="K24" i="61"/>
  <c r="K59" i="61" s="1"/>
  <c r="I69" i="42"/>
  <c r="I68" i="42"/>
  <c r="I67" i="42"/>
  <c r="I66" i="42"/>
  <c r="I65" i="42"/>
  <c r="I64" i="42"/>
  <c r="I63" i="42"/>
  <c r="I62" i="42"/>
  <c r="I61" i="42"/>
  <c r="I60" i="42"/>
  <c r="I59" i="42"/>
  <c r="I58" i="42"/>
  <c r="I57" i="42"/>
  <c r="I56" i="42"/>
  <c r="I55" i="42"/>
  <c r="I27" i="42"/>
  <c r="F27" i="42"/>
  <c r="F75" i="42" s="1"/>
  <c r="J24" i="42"/>
  <c r="J75" i="42" s="1"/>
  <c r="J59" i="61" l="1"/>
  <c r="I75" i="42"/>
  <c r="K44" i="59" l="1"/>
  <c r="K43" i="59"/>
  <c r="K42" i="59"/>
  <c r="K41" i="59"/>
  <c r="K40" i="59" s="1"/>
  <c r="J40" i="59"/>
  <c r="I40" i="59"/>
  <c r="H40" i="59"/>
  <c r="G40" i="59"/>
  <c r="F40" i="59"/>
  <c r="E40" i="59"/>
  <c r="D40" i="59"/>
  <c r="K38" i="59"/>
  <c r="K37" i="59"/>
  <c r="K36" i="59"/>
  <c r="K35" i="59"/>
  <c r="K34" i="59"/>
  <c r="K33" i="59"/>
  <c r="K32" i="59"/>
  <c r="K31" i="59"/>
  <c r="K30" i="59"/>
  <c r="K29" i="59" s="1"/>
  <c r="J29" i="59"/>
  <c r="I29" i="59"/>
  <c r="H29" i="59"/>
  <c r="G29" i="59"/>
  <c r="F29" i="59"/>
  <c r="E29" i="59"/>
  <c r="D29" i="59"/>
  <c r="K27" i="59"/>
  <c r="K26" i="59"/>
  <c r="K25" i="59"/>
  <c r="K24" i="59"/>
  <c r="K23" i="59"/>
  <c r="K22" i="59"/>
  <c r="K21" i="59"/>
  <c r="J20" i="59"/>
  <c r="I20" i="59"/>
  <c r="H20" i="59"/>
  <c r="G20" i="59"/>
  <c r="F20" i="59"/>
  <c r="E20" i="59"/>
  <c r="D20" i="59"/>
  <c r="K18" i="59"/>
  <c r="K17" i="59"/>
  <c r="K16" i="59"/>
  <c r="K15" i="59"/>
  <c r="K14" i="59"/>
  <c r="K13" i="59"/>
  <c r="K12" i="59"/>
  <c r="K11" i="59"/>
  <c r="J10" i="59"/>
  <c r="I10" i="59"/>
  <c r="H10" i="59"/>
  <c r="H45" i="59" s="1"/>
  <c r="G10" i="59"/>
  <c r="F10" i="59"/>
  <c r="E10" i="59"/>
  <c r="D10" i="59"/>
  <c r="D45" i="59" s="1"/>
  <c r="E45" i="59" l="1"/>
  <c r="F45" i="59"/>
  <c r="J45" i="59"/>
  <c r="K20" i="59"/>
  <c r="K45" i="59" s="1"/>
  <c r="I45" i="59"/>
  <c r="G45" i="59"/>
  <c r="K10" i="59"/>
  <c r="L37" i="32" l="1"/>
  <c r="K37" i="32"/>
  <c r="J37" i="32"/>
  <c r="I37" i="32"/>
  <c r="H37" i="32"/>
  <c r="G37" i="32"/>
  <c r="F37" i="32"/>
  <c r="M36" i="32"/>
  <c r="M35" i="32"/>
  <c r="M34" i="32"/>
  <c r="M33" i="32"/>
  <c r="M32" i="32"/>
  <c r="M31" i="32"/>
  <c r="M30" i="32"/>
  <c r="M29" i="32"/>
  <c r="M28" i="32"/>
  <c r="M27" i="32"/>
  <c r="M26" i="32"/>
  <c r="M25" i="32"/>
  <c r="M24" i="32"/>
  <c r="M23" i="32"/>
  <c r="M22" i="32"/>
  <c r="M21" i="32"/>
  <c r="M20" i="32"/>
  <c r="M19" i="32"/>
  <c r="M18" i="32"/>
  <c r="M17" i="32"/>
  <c r="M16" i="32"/>
  <c r="M15" i="32"/>
  <c r="M14" i="32"/>
  <c r="M13" i="32"/>
  <c r="M12" i="32"/>
  <c r="M37" i="32" l="1"/>
  <c r="K17" i="31"/>
  <c r="J17" i="31"/>
  <c r="I17" i="31"/>
  <c r="H17" i="31"/>
  <c r="G17" i="31"/>
  <c r="F17" i="31"/>
  <c r="E17" i="31"/>
  <c r="L15" i="31"/>
  <c r="L14" i="31"/>
  <c r="L13" i="31"/>
  <c r="L12" i="31"/>
  <c r="L11" i="31"/>
  <c r="L17" i="31" l="1"/>
  <c r="G933" i="50"/>
  <c r="F933" i="50"/>
  <c r="E933" i="50"/>
  <c r="D933" i="50"/>
  <c r="H932" i="50"/>
  <c r="H931" i="50"/>
  <c r="H930" i="50"/>
  <c r="H929" i="50"/>
  <c r="H928" i="50"/>
  <c r="H927" i="50"/>
  <c r="H926" i="50"/>
  <c r="H925" i="50"/>
  <c r="H924" i="50"/>
  <c r="H923" i="50"/>
  <c r="H922" i="50"/>
  <c r="H921" i="50"/>
  <c r="H920" i="50"/>
  <c r="H919" i="50"/>
  <c r="H918" i="50"/>
  <c r="H917" i="50"/>
  <c r="H916" i="50"/>
  <c r="H915" i="50"/>
  <c r="H914" i="50"/>
  <c r="H913" i="50"/>
  <c r="H912" i="50"/>
  <c r="H911" i="50"/>
  <c r="H910" i="50"/>
  <c r="H909" i="50"/>
  <c r="H908" i="50"/>
  <c r="H907" i="50"/>
  <c r="H906" i="50"/>
  <c r="H905" i="50"/>
  <c r="H904" i="50"/>
  <c r="H903" i="50"/>
  <c r="H902" i="50"/>
  <c r="H901" i="50"/>
  <c r="H900" i="50"/>
  <c r="H899" i="50"/>
  <c r="H898" i="50"/>
  <c r="H897" i="50"/>
  <c r="H896" i="50"/>
  <c r="H895" i="50"/>
  <c r="H894" i="50"/>
  <c r="H893" i="50"/>
  <c r="H892" i="50"/>
  <c r="H891" i="50"/>
  <c r="H890" i="50"/>
  <c r="H889" i="50"/>
  <c r="H888" i="50"/>
  <c r="H887" i="50"/>
  <c r="H886" i="50"/>
  <c r="H885" i="50"/>
  <c r="H884" i="50"/>
  <c r="H883" i="50"/>
  <c r="H882" i="50"/>
  <c r="H881" i="50"/>
  <c r="H880" i="50"/>
  <c r="H879" i="50"/>
  <c r="H878" i="50"/>
  <c r="H877" i="50"/>
  <c r="H876" i="50"/>
  <c r="H875" i="50"/>
  <c r="H874" i="50"/>
  <c r="H873" i="50"/>
  <c r="H872" i="50"/>
  <c r="H871" i="50"/>
  <c r="H870" i="50"/>
  <c r="H869" i="50"/>
  <c r="H868" i="50"/>
  <c r="H867" i="50"/>
  <c r="H866" i="50"/>
  <c r="H865" i="50"/>
  <c r="H864" i="50"/>
  <c r="H863" i="50"/>
  <c r="H862" i="50"/>
  <c r="H861" i="50"/>
  <c r="H860" i="50"/>
  <c r="H859" i="50"/>
  <c r="H858" i="50"/>
  <c r="H857" i="50"/>
  <c r="H856" i="50"/>
  <c r="H855" i="50"/>
  <c r="H854" i="50"/>
  <c r="H853" i="50"/>
  <c r="H852" i="50"/>
  <c r="H851" i="50"/>
  <c r="H850" i="50"/>
  <c r="H849" i="50"/>
  <c r="H848" i="50"/>
  <c r="H847" i="50"/>
  <c r="H846" i="50"/>
  <c r="H845" i="50"/>
  <c r="H844" i="50"/>
  <c r="H843" i="50"/>
  <c r="H842" i="50"/>
  <c r="H841" i="50"/>
  <c r="H840" i="50"/>
  <c r="H839" i="50"/>
  <c r="H838" i="50"/>
  <c r="H837" i="50"/>
  <c r="H836" i="50"/>
  <c r="H835" i="50"/>
  <c r="H834" i="50"/>
  <c r="H833" i="50"/>
  <c r="H832" i="50"/>
  <c r="H831" i="50"/>
  <c r="H830" i="50"/>
  <c r="H829" i="50"/>
  <c r="H828" i="50"/>
  <c r="H827" i="50"/>
  <c r="H826" i="50"/>
  <c r="H825" i="50"/>
  <c r="H824" i="50"/>
  <c r="H823" i="50"/>
  <c r="H822" i="50"/>
  <c r="H821" i="50"/>
  <c r="H820" i="50"/>
  <c r="H819" i="50"/>
  <c r="H818" i="50"/>
  <c r="H817" i="50"/>
  <c r="H816" i="50"/>
  <c r="H815" i="50"/>
  <c r="H814" i="50"/>
  <c r="H813" i="50"/>
  <c r="H812" i="50"/>
  <c r="H811" i="50"/>
  <c r="H810" i="50"/>
  <c r="H809" i="50"/>
  <c r="H808" i="50"/>
  <c r="H807" i="50"/>
  <c r="H806" i="50"/>
  <c r="H805" i="50"/>
  <c r="H804" i="50"/>
  <c r="H803" i="50"/>
  <c r="H802" i="50"/>
  <c r="H801" i="50"/>
  <c r="H800" i="50"/>
  <c r="H799" i="50"/>
  <c r="H798" i="50"/>
  <c r="H797" i="50"/>
  <c r="H796" i="50"/>
  <c r="H795" i="50"/>
  <c r="H794" i="50"/>
  <c r="H793" i="50"/>
  <c r="H792" i="50"/>
  <c r="H791" i="50"/>
  <c r="H790" i="50"/>
  <c r="H789" i="50"/>
  <c r="H788" i="50"/>
  <c r="H787" i="50"/>
  <c r="H786" i="50"/>
  <c r="H785" i="50"/>
  <c r="H784" i="50"/>
  <c r="H783" i="50"/>
  <c r="H782" i="50"/>
  <c r="H781" i="50"/>
  <c r="H780" i="50"/>
  <c r="H779" i="50"/>
  <c r="H778" i="50"/>
  <c r="H777" i="50"/>
  <c r="H776" i="50"/>
  <c r="H775" i="50"/>
  <c r="H774" i="50"/>
  <c r="H773" i="50"/>
  <c r="H772" i="50"/>
  <c r="H771" i="50"/>
  <c r="H770" i="50"/>
  <c r="H769" i="50"/>
  <c r="H768" i="50"/>
  <c r="H767" i="50"/>
  <c r="H766" i="50"/>
  <c r="H765" i="50"/>
  <c r="H764" i="50"/>
  <c r="H763" i="50"/>
  <c r="H762" i="50"/>
  <c r="H761" i="50"/>
  <c r="H760" i="50"/>
  <c r="H759" i="50"/>
  <c r="H758" i="50"/>
  <c r="H757" i="50"/>
  <c r="H756" i="50"/>
  <c r="H755" i="50"/>
  <c r="H754" i="50"/>
  <c r="H753" i="50"/>
  <c r="H752" i="50"/>
  <c r="H751" i="50"/>
  <c r="H750" i="50"/>
  <c r="H749" i="50"/>
  <c r="H748" i="50"/>
  <c r="H747" i="50"/>
  <c r="H746" i="50"/>
  <c r="H745" i="50"/>
  <c r="H744" i="50"/>
  <c r="H743" i="50"/>
  <c r="H742" i="50"/>
  <c r="H741" i="50"/>
  <c r="H740" i="50"/>
  <c r="H739" i="50"/>
  <c r="H738" i="50"/>
  <c r="H737" i="50"/>
  <c r="H736" i="50"/>
  <c r="H735" i="50"/>
  <c r="H734" i="50"/>
  <c r="H733" i="50"/>
  <c r="H732" i="50"/>
  <c r="H731" i="50"/>
  <c r="H730" i="50"/>
  <c r="H729" i="50"/>
  <c r="H728" i="50"/>
  <c r="H727" i="50"/>
  <c r="H726" i="50"/>
  <c r="H725" i="50"/>
  <c r="H724" i="50"/>
  <c r="H723" i="50"/>
  <c r="H722" i="50"/>
  <c r="H721" i="50"/>
  <c r="H720" i="50"/>
  <c r="H719" i="50"/>
  <c r="H718" i="50"/>
  <c r="H717" i="50"/>
  <c r="H716" i="50"/>
  <c r="H715" i="50"/>
  <c r="H714" i="50"/>
  <c r="H713" i="50"/>
  <c r="H712" i="50"/>
  <c r="H711" i="50"/>
  <c r="H710" i="50"/>
  <c r="H709" i="50"/>
  <c r="H708" i="50"/>
  <c r="H707" i="50"/>
  <c r="H706" i="50"/>
  <c r="H705" i="50"/>
  <c r="H704" i="50"/>
  <c r="H703" i="50"/>
  <c r="H702" i="50"/>
  <c r="H701" i="50"/>
  <c r="H700" i="50"/>
  <c r="H699" i="50"/>
  <c r="H698" i="50"/>
  <c r="H697" i="50"/>
  <c r="H696" i="50"/>
  <c r="H695" i="50"/>
  <c r="H694" i="50"/>
  <c r="H693" i="50"/>
  <c r="H692" i="50"/>
  <c r="H691" i="50"/>
  <c r="H690" i="50"/>
  <c r="H689" i="50"/>
  <c r="H688" i="50"/>
  <c r="H687" i="50"/>
  <c r="H686" i="50"/>
  <c r="H685" i="50"/>
  <c r="H684" i="50"/>
  <c r="H683" i="50"/>
  <c r="H682" i="50"/>
  <c r="H681" i="50"/>
  <c r="H680" i="50"/>
  <c r="H679" i="50"/>
  <c r="H678" i="50"/>
  <c r="H677" i="50"/>
  <c r="H676" i="50"/>
  <c r="H675" i="50"/>
  <c r="H674" i="50"/>
  <c r="H673" i="50"/>
  <c r="H672" i="50"/>
  <c r="H671" i="50"/>
  <c r="H670" i="50"/>
  <c r="H669" i="50"/>
  <c r="H668" i="50"/>
  <c r="H667" i="50"/>
  <c r="H666" i="50"/>
  <c r="H665" i="50"/>
  <c r="H664" i="50"/>
  <c r="H663" i="50"/>
  <c r="H662" i="50"/>
  <c r="H661" i="50"/>
  <c r="H660" i="50"/>
  <c r="H659" i="50"/>
  <c r="H658" i="50"/>
  <c r="H657" i="50"/>
  <c r="H656" i="50"/>
  <c r="H655" i="50"/>
  <c r="H654" i="50"/>
  <c r="H653" i="50"/>
  <c r="H652" i="50"/>
  <c r="H651" i="50"/>
  <c r="H650" i="50"/>
  <c r="H649" i="50"/>
  <c r="H648" i="50"/>
  <c r="H647" i="50"/>
  <c r="H646" i="50"/>
  <c r="H645" i="50"/>
  <c r="H644" i="50"/>
  <c r="H643" i="50"/>
  <c r="H642" i="50"/>
  <c r="H641" i="50"/>
  <c r="H640" i="50"/>
  <c r="H639" i="50"/>
  <c r="H638" i="50"/>
  <c r="H637" i="50"/>
  <c r="H636" i="50"/>
  <c r="H635" i="50"/>
  <c r="H634" i="50"/>
  <c r="H633" i="50"/>
  <c r="H632" i="50"/>
  <c r="H631" i="50"/>
  <c r="H630" i="50"/>
  <c r="H629" i="50"/>
  <c r="H628" i="50"/>
  <c r="H627" i="50"/>
  <c r="H626" i="50"/>
  <c r="H625" i="50"/>
  <c r="H624" i="50"/>
  <c r="H623" i="50"/>
  <c r="H622" i="50"/>
  <c r="H621" i="50"/>
  <c r="H620" i="50"/>
  <c r="H619" i="50"/>
  <c r="H618" i="50"/>
  <c r="H617" i="50"/>
  <c r="H616" i="50"/>
  <c r="H615" i="50"/>
  <c r="H614" i="50"/>
  <c r="H613" i="50"/>
  <c r="H612" i="50"/>
  <c r="H611" i="50"/>
  <c r="H610" i="50"/>
  <c r="H609" i="50"/>
  <c r="H608" i="50"/>
  <c r="H607" i="50"/>
  <c r="H606" i="50"/>
  <c r="H605" i="50"/>
  <c r="H604" i="50"/>
  <c r="H603" i="50"/>
  <c r="H602" i="50"/>
  <c r="H601" i="50"/>
  <c r="H600" i="50"/>
  <c r="H599" i="50"/>
  <c r="H598" i="50"/>
  <c r="H597" i="50"/>
  <c r="H596" i="50"/>
  <c r="H595" i="50"/>
  <c r="H594" i="50"/>
  <c r="H593" i="50"/>
  <c r="H592" i="50"/>
  <c r="H591" i="50"/>
  <c r="H590" i="50"/>
  <c r="H589" i="50"/>
  <c r="H588" i="50"/>
  <c r="H587" i="50"/>
  <c r="H586" i="50"/>
  <c r="H585" i="50"/>
  <c r="H584" i="50"/>
  <c r="H583" i="50"/>
  <c r="H582" i="50"/>
  <c r="H581" i="50"/>
  <c r="H580" i="50"/>
  <c r="H579" i="50"/>
  <c r="H578" i="50"/>
  <c r="H577" i="50"/>
  <c r="H576" i="50"/>
  <c r="H575" i="50"/>
  <c r="H574" i="50"/>
  <c r="H573" i="50"/>
  <c r="H572" i="50"/>
  <c r="H571" i="50"/>
  <c r="H570" i="50"/>
  <c r="H569" i="50"/>
  <c r="H568" i="50"/>
  <c r="H567" i="50"/>
  <c r="H566" i="50"/>
  <c r="H565" i="50"/>
  <c r="H564" i="50"/>
  <c r="H563" i="50"/>
  <c r="H562" i="50"/>
  <c r="H561" i="50"/>
  <c r="H560" i="50"/>
  <c r="H559" i="50"/>
  <c r="H558" i="50"/>
  <c r="H557" i="50"/>
  <c r="H556" i="50"/>
  <c r="H555" i="50"/>
  <c r="H554" i="50"/>
  <c r="H553" i="50"/>
  <c r="H552" i="50"/>
  <c r="H551" i="50"/>
  <c r="H550" i="50"/>
  <c r="H549" i="50"/>
  <c r="H548" i="50"/>
  <c r="H547" i="50"/>
  <c r="H546" i="50"/>
  <c r="H545" i="50"/>
  <c r="H544" i="50"/>
  <c r="H543" i="50"/>
  <c r="H542" i="50"/>
  <c r="H541" i="50"/>
  <c r="H540" i="50"/>
  <c r="H539" i="50"/>
  <c r="H538" i="50"/>
  <c r="H537" i="50"/>
  <c r="H536" i="50"/>
  <c r="H535" i="50"/>
  <c r="H534" i="50"/>
  <c r="H533" i="50"/>
  <c r="H532" i="50"/>
  <c r="H531" i="50"/>
  <c r="H530" i="50"/>
  <c r="H529" i="50"/>
  <c r="H528" i="50"/>
  <c r="H527" i="50"/>
  <c r="H526" i="50"/>
  <c r="H525" i="50"/>
  <c r="H524" i="50"/>
  <c r="H523" i="50"/>
  <c r="H522" i="50"/>
  <c r="H521" i="50"/>
  <c r="H520" i="50"/>
  <c r="H519" i="50"/>
  <c r="H518" i="50"/>
  <c r="H517" i="50"/>
  <c r="H516" i="50"/>
  <c r="H515" i="50"/>
  <c r="H514" i="50"/>
  <c r="H513" i="50"/>
  <c r="H512" i="50"/>
  <c r="H511" i="50"/>
  <c r="H510" i="50"/>
  <c r="H509" i="50"/>
  <c r="H508" i="50"/>
  <c r="H507" i="50"/>
  <c r="H506" i="50"/>
  <c r="H505" i="50"/>
  <c r="H504" i="50"/>
  <c r="H503" i="50"/>
  <c r="H502" i="50"/>
  <c r="H501" i="50"/>
  <c r="H500" i="50"/>
  <c r="H499" i="50"/>
  <c r="H498" i="50"/>
  <c r="H497" i="50"/>
  <c r="H496" i="50"/>
  <c r="H495" i="50"/>
  <c r="H494" i="50"/>
  <c r="H493" i="50"/>
  <c r="H492" i="50"/>
  <c r="H491" i="50"/>
  <c r="H490" i="50"/>
  <c r="H489" i="50"/>
  <c r="H488" i="50"/>
  <c r="H487" i="50"/>
  <c r="H486" i="50"/>
  <c r="H485" i="50"/>
  <c r="H484" i="50"/>
  <c r="H483" i="50"/>
  <c r="H482" i="50"/>
  <c r="H481" i="50"/>
  <c r="H480" i="50"/>
  <c r="H479" i="50"/>
  <c r="H478" i="50"/>
  <c r="H477" i="50"/>
  <c r="H476" i="50"/>
  <c r="H475" i="50"/>
  <c r="H474" i="50"/>
  <c r="H473" i="50"/>
  <c r="H472" i="50"/>
  <c r="H471" i="50"/>
  <c r="H470" i="50"/>
  <c r="H469" i="50"/>
  <c r="H468" i="50"/>
  <c r="H467" i="50"/>
  <c r="H466" i="50"/>
  <c r="H465" i="50"/>
  <c r="H464" i="50"/>
  <c r="H463" i="50"/>
  <c r="H462" i="50"/>
  <c r="H461" i="50"/>
  <c r="H460" i="50"/>
  <c r="H459" i="50"/>
  <c r="H458" i="50"/>
  <c r="H457" i="50"/>
  <c r="H456" i="50"/>
  <c r="H455" i="50"/>
  <c r="H454" i="50"/>
  <c r="H453" i="50"/>
  <c r="H452" i="50"/>
  <c r="H451" i="50"/>
  <c r="H450" i="50"/>
  <c r="H449" i="50"/>
  <c r="H448" i="50"/>
  <c r="H447" i="50"/>
  <c r="H446" i="50"/>
  <c r="H445" i="50"/>
  <c r="H444" i="50"/>
  <c r="H443" i="50"/>
  <c r="H442" i="50"/>
  <c r="H441" i="50"/>
  <c r="H440" i="50"/>
  <c r="H439" i="50"/>
  <c r="H438" i="50"/>
  <c r="H437" i="50"/>
  <c r="H436" i="50"/>
  <c r="H435" i="50"/>
  <c r="H434" i="50"/>
  <c r="H433" i="50"/>
  <c r="H432" i="50"/>
  <c r="H431" i="50"/>
  <c r="H430" i="50"/>
  <c r="H429" i="50"/>
  <c r="H428" i="50"/>
  <c r="H427" i="50"/>
  <c r="H426" i="50"/>
  <c r="H425" i="50"/>
  <c r="H424" i="50"/>
  <c r="H423" i="50"/>
  <c r="H422" i="50"/>
  <c r="H421" i="50"/>
  <c r="H420" i="50"/>
  <c r="H419" i="50"/>
  <c r="H418" i="50"/>
  <c r="H417" i="50"/>
  <c r="H416" i="50"/>
  <c r="H415" i="50"/>
  <c r="H414" i="50"/>
  <c r="H413" i="50"/>
  <c r="H412" i="50"/>
  <c r="H411" i="50"/>
  <c r="H410" i="50"/>
  <c r="H409" i="50"/>
  <c r="H408" i="50"/>
  <c r="H407" i="50"/>
  <c r="H406" i="50"/>
  <c r="H405" i="50"/>
  <c r="H404" i="50"/>
  <c r="H403" i="50"/>
  <c r="H402" i="50"/>
  <c r="H401" i="50"/>
  <c r="H400" i="50"/>
  <c r="H399" i="50"/>
  <c r="H398" i="50"/>
  <c r="H397" i="50"/>
  <c r="H396" i="50"/>
  <c r="H395" i="50"/>
  <c r="H394" i="50"/>
  <c r="H393" i="50"/>
  <c r="H392" i="50"/>
  <c r="H391" i="50"/>
  <c r="H390" i="50"/>
  <c r="H389" i="50"/>
  <c r="H388" i="50"/>
  <c r="H387" i="50"/>
  <c r="H386" i="50"/>
  <c r="H385" i="50"/>
  <c r="H384" i="50"/>
  <c r="H383" i="50"/>
  <c r="H382" i="50"/>
  <c r="H381" i="50"/>
  <c r="H380" i="50"/>
  <c r="H379" i="50"/>
  <c r="H378" i="50"/>
  <c r="H377" i="50"/>
  <c r="H376" i="50"/>
  <c r="H375" i="50"/>
  <c r="H374" i="50"/>
  <c r="H373" i="50"/>
  <c r="H372" i="50"/>
  <c r="H371" i="50"/>
  <c r="H370" i="50"/>
  <c r="H369" i="50"/>
  <c r="H368" i="50"/>
  <c r="H367" i="50"/>
  <c r="H366" i="50"/>
  <c r="H365" i="50"/>
  <c r="H364" i="50"/>
  <c r="H363" i="50"/>
  <c r="H362" i="50"/>
  <c r="H361" i="50"/>
  <c r="H360" i="50"/>
  <c r="H359" i="50"/>
  <c r="H358" i="50"/>
  <c r="H357" i="50"/>
  <c r="H356" i="50"/>
  <c r="H355" i="50"/>
  <c r="H354" i="50"/>
  <c r="H353" i="50"/>
  <c r="H352" i="50"/>
  <c r="H351" i="50"/>
  <c r="H350" i="50"/>
  <c r="H349" i="50"/>
  <c r="H348" i="50"/>
  <c r="H347" i="50"/>
  <c r="H346" i="50"/>
  <c r="H345" i="50"/>
  <c r="H344" i="50"/>
  <c r="H343" i="50"/>
  <c r="H342" i="50"/>
  <c r="H341" i="50"/>
  <c r="H340" i="50"/>
  <c r="H339" i="50"/>
  <c r="H338" i="50"/>
  <c r="H337" i="50"/>
  <c r="H336" i="50"/>
  <c r="H335" i="50"/>
  <c r="H334" i="50"/>
  <c r="H333" i="50"/>
  <c r="H332" i="50"/>
  <c r="H331" i="50"/>
  <c r="H330" i="50"/>
  <c r="H329" i="50"/>
  <c r="H328" i="50"/>
  <c r="H327" i="50"/>
  <c r="H326" i="50"/>
  <c r="H325" i="50"/>
  <c r="H324" i="50"/>
  <c r="H323" i="50"/>
  <c r="H322" i="50"/>
  <c r="H321" i="50"/>
  <c r="H320" i="50"/>
  <c r="H319" i="50"/>
  <c r="H318" i="50"/>
  <c r="H317" i="50"/>
  <c r="H316" i="50"/>
  <c r="H315" i="50"/>
  <c r="H314" i="50"/>
  <c r="H313" i="50"/>
  <c r="H312" i="50"/>
  <c r="H311" i="50"/>
  <c r="H310" i="50"/>
  <c r="H309" i="50"/>
  <c r="H308" i="50"/>
  <c r="H307" i="50"/>
  <c r="H306" i="50"/>
  <c r="H305" i="50"/>
  <c r="H304" i="50"/>
  <c r="H303" i="50"/>
  <c r="H302" i="50"/>
  <c r="H301" i="50"/>
  <c r="H300" i="50"/>
  <c r="H299" i="50"/>
  <c r="H298" i="50"/>
  <c r="H297" i="50"/>
  <c r="H296" i="50"/>
  <c r="H295" i="50"/>
  <c r="H294" i="50"/>
  <c r="H293" i="50"/>
  <c r="H292" i="50"/>
  <c r="H291" i="50"/>
  <c r="H290" i="50"/>
  <c r="H289" i="50"/>
  <c r="H288" i="50"/>
  <c r="H287" i="50"/>
  <c r="H286" i="50"/>
  <c r="H285" i="50"/>
  <c r="H284" i="50"/>
  <c r="H283" i="50"/>
  <c r="H282" i="50"/>
  <c r="H281" i="50"/>
  <c r="H280" i="50"/>
  <c r="H279" i="50"/>
  <c r="H278" i="50"/>
  <c r="H277" i="50"/>
  <c r="H276" i="50"/>
  <c r="H275" i="50"/>
  <c r="H274" i="50"/>
  <c r="H273" i="50"/>
  <c r="H272" i="50"/>
  <c r="H271" i="50"/>
  <c r="H270" i="50"/>
  <c r="H269" i="50"/>
  <c r="H268" i="50"/>
  <c r="H267" i="50"/>
  <c r="H266" i="50"/>
  <c r="H265" i="50"/>
  <c r="H264" i="50"/>
  <c r="H263" i="50"/>
  <c r="H262" i="50"/>
  <c r="H261" i="50"/>
  <c r="H260" i="50"/>
  <c r="H259" i="50"/>
  <c r="H258" i="50"/>
  <c r="H257" i="50"/>
  <c r="H256" i="50"/>
  <c r="H255" i="50"/>
  <c r="H254" i="50"/>
  <c r="H253" i="50"/>
  <c r="H252" i="50"/>
  <c r="H251" i="50"/>
  <c r="H250" i="50"/>
  <c r="H249" i="50"/>
  <c r="H248" i="50"/>
  <c r="H247" i="50"/>
  <c r="H246" i="50"/>
  <c r="H245" i="50"/>
  <c r="H244" i="50"/>
  <c r="H243" i="50"/>
  <c r="H242" i="50"/>
  <c r="H241" i="50"/>
  <c r="H240" i="50"/>
  <c r="H239" i="50"/>
  <c r="H238" i="50"/>
  <c r="H237" i="50"/>
  <c r="H236" i="50"/>
  <c r="H235" i="50"/>
  <c r="H234" i="50"/>
  <c r="H233" i="50"/>
  <c r="H232" i="50"/>
  <c r="H231" i="50"/>
  <c r="H230" i="50"/>
  <c r="H229" i="50"/>
  <c r="H228" i="50"/>
  <c r="H227" i="50"/>
  <c r="H226" i="50"/>
  <c r="H225" i="50"/>
  <c r="H224" i="50"/>
  <c r="H223" i="50"/>
  <c r="H222" i="50"/>
  <c r="H221" i="50"/>
  <c r="H220" i="50"/>
  <c r="H219" i="50"/>
  <c r="H218" i="50"/>
  <c r="H217" i="50"/>
  <c r="H216" i="50"/>
  <c r="H215" i="50"/>
  <c r="H214" i="50"/>
  <c r="H213" i="50"/>
  <c r="H212" i="50"/>
  <c r="H211" i="50"/>
  <c r="H210" i="50"/>
  <c r="H209" i="50"/>
  <c r="H208" i="50"/>
  <c r="H207" i="50"/>
  <c r="H206" i="50"/>
  <c r="H205" i="50"/>
  <c r="H204" i="50"/>
  <c r="H203" i="50"/>
  <c r="H202" i="50"/>
  <c r="H201" i="50"/>
  <c r="H200" i="50"/>
  <c r="H199" i="50"/>
  <c r="H198" i="50"/>
  <c r="H197" i="50"/>
  <c r="H196" i="50"/>
  <c r="H195" i="50"/>
  <c r="H194" i="50"/>
  <c r="H193" i="50"/>
  <c r="H192" i="50"/>
  <c r="H191" i="50"/>
  <c r="H190" i="50"/>
  <c r="H189" i="50"/>
  <c r="H188" i="50"/>
  <c r="H187" i="50"/>
  <c r="H186" i="50"/>
  <c r="H185" i="50"/>
  <c r="H184" i="50"/>
  <c r="H183" i="50"/>
  <c r="H182" i="50"/>
  <c r="H181" i="50"/>
  <c r="H180" i="50"/>
  <c r="H179" i="50"/>
  <c r="H178" i="50"/>
  <c r="H177" i="50"/>
  <c r="H176" i="50"/>
  <c r="H175" i="50"/>
  <c r="H174" i="50"/>
  <c r="H173" i="50"/>
  <c r="H172" i="50"/>
  <c r="H171" i="50"/>
  <c r="H170" i="50"/>
  <c r="H169" i="50"/>
  <c r="H168" i="50"/>
  <c r="H167" i="50"/>
  <c r="H166" i="50"/>
  <c r="H165" i="50"/>
  <c r="H164" i="50"/>
  <c r="H163" i="50"/>
  <c r="H162" i="50"/>
  <c r="H161" i="50"/>
  <c r="H160" i="50"/>
  <c r="H159" i="50"/>
  <c r="H158" i="50"/>
  <c r="H157" i="50"/>
  <c r="H156" i="50"/>
  <c r="H155" i="50"/>
  <c r="H154" i="50"/>
  <c r="H153" i="50"/>
  <c r="H152" i="50"/>
  <c r="H151" i="50"/>
  <c r="H150" i="50"/>
  <c r="H149" i="50"/>
  <c r="H148" i="50"/>
  <c r="H147" i="50"/>
  <c r="H146" i="50"/>
  <c r="H145" i="50"/>
  <c r="H144" i="50"/>
  <c r="H143" i="50"/>
  <c r="H142" i="50"/>
  <c r="H141" i="50"/>
  <c r="H140" i="50"/>
  <c r="H139" i="50"/>
  <c r="H138" i="50"/>
  <c r="H137" i="50"/>
  <c r="H136" i="50"/>
  <c r="H135" i="50"/>
  <c r="H134" i="50"/>
  <c r="H133" i="50"/>
  <c r="H132" i="50"/>
  <c r="H131" i="50"/>
  <c r="H130" i="50"/>
  <c r="H129" i="50"/>
  <c r="H128" i="50"/>
  <c r="H127" i="50"/>
  <c r="H126" i="50"/>
  <c r="H125" i="50"/>
  <c r="H124" i="50"/>
  <c r="H123" i="50"/>
  <c r="H122" i="50"/>
  <c r="H121" i="50"/>
  <c r="H120" i="50"/>
  <c r="H119" i="50"/>
  <c r="H118" i="50"/>
  <c r="H117" i="50"/>
  <c r="H116" i="50"/>
  <c r="H115" i="50"/>
  <c r="H114" i="50"/>
  <c r="H113" i="50"/>
  <c r="H112" i="50"/>
  <c r="H111" i="50"/>
  <c r="H110" i="50"/>
  <c r="H109" i="50"/>
  <c r="H108" i="50"/>
  <c r="H107" i="50"/>
  <c r="H106" i="50"/>
  <c r="H105" i="50"/>
  <c r="H104" i="50"/>
  <c r="H103" i="50"/>
  <c r="H102" i="50"/>
  <c r="H101" i="50"/>
  <c r="H100" i="50"/>
  <c r="H99" i="50"/>
  <c r="H98" i="50"/>
  <c r="H97" i="50"/>
  <c r="H96" i="50"/>
  <c r="H95" i="50"/>
  <c r="H94" i="50"/>
  <c r="H93" i="50"/>
  <c r="H92" i="50"/>
  <c r="H91" i="50"/>
  <c r="H90" i="50"/>
  <c r="H89" i="50"/>
  <c r="H88" i="50"/>
  <c r="H87" i="50"/>
  <c r="H86" i="50"/>
  <c r="H85" i="50"/>
  <c r="H84" i="50"/>
  <c r="H83" i="50"/>
  <c r="H82" i="50"/>
  <c r="H81" i="50"/>
  <c r="H80" i="50"/>
  <c r="H79" i="50"/>
  <c r="H78" i="50"/>
  <c r="H77" i="50"/>
  <c r="H76" i="50"/>
  <c r="H75" i="50"/>
  <c r="H74" i="50"/>
  <c r="H73" i="50"/>
  <c r="H72" i="50"/>
  <c r="H71" i="50"/>
  <c r="H70" i="50"/>
  <c r="H69" i="50"/>
  <c r="H68" i="50"/>
  <c r="H67" i="50"/>
  <c r="H66" i="50"/>
  <c r="H65" i="50"/>
  <c r="H64" i="50"/>
  <c r="H63" i="50"/>
  <c r="H62" i="50"/>
  <c r="H61" i="50"/>
  <c r="H60" i="50"/>
  <c r="H59" i="50"/>
  <c r="H58" i="50"/>
  <c r="H57" i="50"/>
  <c r="H56" i="50"/>
  <c r="H55" i="50"/>
  <c r="H54" i="50"/>
  <c r="H53" i="50"/>
  <c r="H52" i="50"/>
  <c r="H51" i="50"/>
  <c r="H50" i="50"/>
  <c r="H49" i="50"/>
  <c r="H48" i="50"/>
  <c r="H47" i="50"/>
  <c r="H46" i="50"/>
  <c r="H45" i="50"/>
  <c r="H44" i="50"/>
  <c r="H43" i="50"/>
  <c r="H42" i="50"/>
  <c r="H41" i="50"/>
  <c r="H40" i="50"/>
  <c r="H39" i="50"/>
  <c r="H38" i="50"/>
  <c r="H37" i="50"/>
  <c r="H36" i="50"/>
  <c r="H35" i="50"/>
  <c r="H34" i="50"/>
  <c r="H33" i="50"/>
  <c r="H32" i="50"/>
  <c r="H31" i="50"/>
  <c r="H30" i="50"/>
  <c r="H29" i="50"/>
  <c r="H28" i="50"/>
  <c r="H27" i="50"/>
  <c r="H26" i="50"/>
  <c r="H25" i="50"/>
  <c r="H24" i="50"/>
  <c r="H23" i="50"/>
  <c r="H22" i="50"/>
  <c r="H21" i="50"/>
  <c r="H20" i="50"/>
  <c r="H19" i="50"/>
  <c r="H18" i="50"/>
  <c r="H17" i="50"/>
  <c r="H16" i="50"/>
  <c r="H15" i="50"/>
  <c r="H14" i="50"/>
  <c r="H13" i="50"/>
  <c r="H12" i="50"/>
  <c r="H933" i="50" l="1"/>
  <c r="K455" i="49"/>
  <c r="J455" i="49"/>
  <c r="I455" i="49"/>
  <c r="H455" i="49"/>
  <c r="L454" i="49"/>
  <c r="L453" i="49"/>
  <c r="L452" i="49"/>
  <c r="L451" i="49"/>
  <c r="L450" i="49"/>
  <c r="L449" i="49"/>
  <c r="L448" i="49"/>
  <c r="L447" i="49"/>
  <c r="L446" i="49"/>
  <c r="L445" i="49"/>
  <c r="L444" i="49"/>
  <c r="L443" i="49"/>
  <c r="L442" i="49"/>
  <c r="L441" i="49"/>
  <c r="L440" i="49"/>
  <c r="L439" i="49"/>
  <c r="L438" i="49"/>
  <c r="L437" i="49"/>
  <c r="L436" i="49"/>
  <c r="L435" i="49"/>
  <c r="L434" i="49"/>
  <c r="L433" i="49"/>
  <c r="L432" i="49"/>
  <c r="L431" i="49"/>
  <c r="L430" i="49"/>
  <c r="L429" i="49"/>
  <c r="L428" i="49"/>
  <c r="L427" i="49"/>
  <c r="L426" i="49"/>
  <c r="L425" i="49"/>
  <c r="L424" i="49"/>
  <c r="L423" i="49"/>
  <c r="L422" i="49"/>
  <c r="L421" i="49"/>
  <c r="L420" i="49"/>
  <c r="L419" i="49"/>
  <c r="L418" i="49"/>
  <c r="L417" i="49"/>
  <c r="L416" i="49"/>
  <c r="L415" i="49"/>
  <c r="L414" i="49"/>
  <c r="L413" i="49"/>
  <c r="L412" i="49"/>
  <c r="L411" i="49"/>
  <c r="L410" i="49"/>
  <c r="L409" i="49"/>
  <c r="L408" i="49"/>
  <c r="L407" i="49"/>
  <c r="L406" i="49"/>
  <c r="L405" i="49"/>
  <c r="L404" i="49"/>
  <c r="L403" i="49"/>
  <c r="L402" i="49"/>
  <c r="L401" i="49"/>
  <c r="L400" i="49"/>
  <c r="L399" i="49"/>
  <c r="L398" i="49"/>
  <c r="L397" i="49"/>
  <c r="L396" i="49"/>
  <c r="L395" i="49"/>
  <c r="L394" i="49"/>
  <c r="L393" i="49"/>
  <c r="L392" i="49"/>
  <c r="L391" i="49"/>
  <c r="L390" i="49"/>
  <c r="L389" i="49"/>
  <c r="L388" i="49"/>
  <c r="L387" i="49"/>
  <c r="L386" i="49"/>
  <c r="L385" i="49"/>
  <c r="L384" i="49"/>
  <c r="L383" i="49"/>
  <c r="L382" i="49"/>
  <c r="L381" i="49"/>
  <c r="L380" i="49"/>
  <c r="L379" i="49"/>
  <c r="L378" i="49"/>
  <c r="L377" i="49"/>
  <c r="L376" i="49"/>
  <c r="L375" i="49"/>
  <c r="L374" i="49"/>
  <c r="L373" i="49"/>
  <c r="L372" i="49"/>
  <c r="L371" i="49"/>
  <c r="L370" i="49"/>
  <c r="L369" i="49"/>
  <c r="L368" i="49"/>
  <c r="L367" i="49"/>
  <c r="L366" i="49"/>
  <c r="L365" i="49"/>
  <c r="L364" i="49"/>
  <c r="L363" i="49"/>
  <c r="L362" i="49"/>
  <c r="L361" i="49"/>
  <c r="L360" i="49"/>
  <c r="L359" i="49"/>
  <c r="L358" i="49"/>
  <c r="L357" i="49"/>
  <c r="L356" i="49"/>
  <c r="L355" i="49"/>
  <c r="L354" i="49"/>
  <c r="L353" i="49"/>
  <c r="L352" i="49"/>
  <c r="L351" i="49"/>
  <c r="L350" i="49"/>
  <c r="L349" i="49"/>
  <c r="L348" i="49"/>
  <c r="L347" i="49"/>
  <c r="L346" i="49"/>
  <c r="L345" i="49"/>
  <c r="L344" i="49"/>
  <c r="L343" i="49"/>
  <c r="L342" i="49"/>
  <c r="L341" i="49"/>
  <c r="L340" i="49"/>
  <c r="L339" i="49"/>
  <c r="L338" i="49"/>
  <c r="L337" i="49"/>
  <c r="L336" i="49"/>
  <c r="L335" i="49"/>
  <c r="L334" i="49"/>
  <c r="L333" i="49"/>
  <c r="L332" i="49"/>
  <c r="L331" i="49"/>
  <c r="L330" i="49"/>
  <c r="L329" i="49"/>
  <c r="L328" i="49"/>
  <c r="L327" i="49"/>
  <c r="L326" i="49"/>
  <c r="L325" i="49"/>
  <c r="L324" i="49"/>
  <c r="L323" i="49"/>
  <c r="L322" i="49"/>
  <c r="L321" i="49"/>
  <c r="L320" i="49"/>
  <c r="L319" i="49"/>
  <c r="L318" i="49"/>
  <c r="L317" i="49"/>
  <c r="L316" i="49"/>
  <c r="L315" i="49"/>
  <c r="L314" i="49"/>
  <c r="L313" i="49"/>
  <c r="L312" i="49"/>
  <c r="L311" i="49"/>
  <c r="L310" i="49"/>
  <c r="L309" i="49"/>
  <c r="L308" i="49"/>
  <c r="L307" i="49"/>
  <c r="L306" i="49"/>
  <c r="L305" i="49"/>
  <c r="L304" i="49"/>
  <c r="L303" i="49"/>
  <c r="L302" i="49"/>
  <c r="L301" i="49"/>
  <c r="L300" i="49"/>
  <c r="L299" i="49"/>
  <c r="L298" i="49"/>
  <c r="L297" i="49"/>
  <c r="L296" i="49"/>
  <c r="L295" i="49"/>
  <c r="L294" i="49"/>
  <c r="L293" i="49"/>
  <c r="L292" i="49"/>
  <c r="L291" i="49"/>
  <c r="L290" i="49"/>
  <c r="L289" i="49"/>
  <c r="L288" i="49"/>
  <c r="L287" i="49"/>
  <c r="L286" i="49"/>
  <c r="L285" i="49"/>
  <c r="L284" i="49"/>
  <c r="L283" i="49"/>
  <c r="L282" i="49"/>
  <c r="L281" i="49"/>
  <c r="L280" i="49"/>
  <c r="L279" i="49"/>
  <c r="L278" i="49"/>
  <c r="L277" i="49"/>
  <c r="L276" i="49"/>
  <c r="L275" i="49"/>
  <c r="L274" i="49"/>
  <c r="L273" i="49"/>
  <c r="L272" i="49"/>
  <c r="L271" i="49"/>
  <c r="L270" i="49"/>
  <c r="L269" i="49"/>
  <c r="L268" i="49"/>
  <c r="L267" i="49"/>
  <c r="L266" i="49"/>
  <c r="L265" i="49"/>
  <c r="L264" i="49"/>
  <c r="L263" i="49"/>
  <c r="L262" i="49"/>
  <c r="L261" i="49"/>
  <c r="L260" i="49"/>
  <c r="L259" i="49"/>
  <c r="L258" i="49"/>
  <c r="L257" i="49"/>
  <c r="L256" i="49"/>
  <c r="L255" i="49"/>
  <c r="L254" i="49"/>
  <c r="L253" i="49"/>
  <c r="L252" i="49"/>
  <c r="L251" i="49"/>
  <c r="L250" i="49"/>
  <c r="L249" i="49"/>
  <c r="L248" i="49"/>
  <c r="L247" i="49"/>
  <c r="L246" i="49"/>
  <c r="L245" i="49"/>
  <c r="L244" i="49"/>
  <c r="L243" i="49"/>
  <c r="L242" i="49"/>
  <c r="L241" i="49"/>
  <c r="L240" i="49"/>
  <c r="L239" i="49"/>
  <c r="L238" i="49"/>
  <c r="L237" i="49"/>
  <c r="L236" i="49"/>
  <c r="L235" i="49"/>
  <c r="L234" i="49"/>
  <c r="L233" i="49"/>
  <c r="L232" i="49"/>
  <c r="L231" i="49"/>
  <c r="L230" i="49"/>
  <c r="L229" i="49"/>
  <c r="L228" i="49"/>
  <c r="L227" i="49"/>
  <c r="L226" i="49"/>
  <c r="L225" i="49"/>
  <c r="L224" i="49"/>
  <c r="L223" i="49"/>
  <c r="L222" i="49"/>
  <c r="L221" i="49"/>
  <c r="L220" i="49"/>
  <c r="L219" i="49"/>
  <c r="L218" i="49"/>
  <c r="L217" i="49"/>
  <c r="L216" i="49"/>
  <c r="L215" i="49"/>
  <c r="L214" i="49"/>
  <c r="L213" i="49"/>
  <c r="L212" i="49"/>
  <c r="L211" i="49"/>
  <c r="L210" i="49"/>
  <c r="L209" i="49"/>
  <c r="L208" i="49"/>
  <c r="L207" i="49"/>
  <c r="L206" i="49"/>
  <c r="L205" i="49"/>
  <c r="L204" i="49"/>
  <c r="L203" i="49"/>
  <c r="L202" i="49"/>
  <c r="L201" i="49"/>
  <c r="L200" i="49"/>
  <c r="L199" i="49"/>
  <c r="L198" i="49"/>
  <c r="L197" i="49"/>
  <c r="L196" i="49"/>
  <c r="L195" i="49"/>
  <c r="L194" i="49"/>
  <c r="L193" i="49"/>
  <c r="L192" i="49"/>
  <c r="L191" i="49"/>
  <c r="L190" i="49"/>
  <c r="L189" i="49"/>
  <c r="L188" i="49"/>
  <c r="L187" i="49"/>
  <c r="L186" i="49"/>
  <c r="L185" i="49"/>
  <c r="L184" i="49"/>
  <c r="L183" i="49"/>
  <c r="L182" i="49"/>
  <c r="L181" i="49"/>
  <c r="L180" i="49"/>
  <c r="L179" i="49"/>
  <c r="L178" i="49"/>
  <c r="L177" i="49"/>
  <c r="L176" i="49"/>
  <c r="L175" i="49"/>
  <c r="L174" i="49"/>
  <c r="L173" i="49"/>
  <c r="L172" i="49"/>
  <c r="L171" i="49"/>
  <c r="L170" i="49"/>
  <c r="L169" i="49"/>
  <c r="L168" i="49"/>
  <c r="L167" i="49"/>
  <c r="L166" i="49"/>
  <c r="L165" i="49"/>
  <c r="L164" i="49"/>
  <c r="L163" i="49"/>
  <c r="L162" i="49"/>
  <c r="L161" i="49"/>
  <c r="L160" i="49"/>
  <c r="L159" i="49"/>
  <c r="L158" i="49"/>
  <c r="L157" i="49"/>
  <c r="L156" i="49"/>
  <c r="L155" i="49"/>
  <c r="L154" i="49"/>
  <c r="L153" i="49"/>
  <c r="L152" i="49"/>
  <c r="L151" i="49"/>
  <c r="L150" i="49"/>
  <c r="L149" i="49"/>
  <c r="L148" i="49"/>
  <c r="L147" i="49"/>
  <c r="L146" i="49"/>
  <c r="L145" i="49"/>
  <c r="L144" i="49"/>
  <c r="L143" i="49"/>
  <c r="L142" i="49"/>
  <c r="L141" i="49"/>
  <c r="L140" i="49"/>
  <c r="L139" i="49"/>
  <c r="L138" i="49"/>
  <c r="L137" i="49"/>
  <c r="L136" i="49"/>
  <c r="L135" i="49"/>
  <c r="L134" i="49"/>
  <c r="L133" i="49"/>
  <c r="L132" i="49"/>
  <c r="L131" i="49"/>
  <c r="L130" i="49"/>
  <c r="L129" i="49"/>
  <c r="L128" i="49"/>
  <c r="L127" i="49"/>
  <c r="L126" i="49"/>
  <c r="L125" i="49"/>
  <c r="L124" i="49"/>
  <c r="L123" i="49"/>
  <c r="L122" i="49"/>
  <c r="L121" i="49"/>
  <c r="L120" i="49"/>
  <c r="L119" i="49"/>
  <c r="L118" i="49"/>
  <c r="L117" i="49"/>
  <c r="L116" i="49"/>
  <c r="L115" i="49"/>
  <c r="L114" i="49"/>
  <c r="L113" i="49"/>
  <c r="L112" i="49"/>
  <c r="L111" i="49"/>
  <c r="L110" i="49"/>
  <c r="L109" i="49"/>
  <c r="L108" i="49"/>
  <c r="L107" i="49"/>
  <c r="L106" i="49"/>
  <c r="L105" i="49"/>
  <c r="L104" i="49"/>
  <c r="L103" i="49"/>
  <c r="L102" i="49"/>
  <c r="L101" i="49"/>
  <c r="L100" i="49"/>
  <c r="L99" i="49"/>
  <c r="L98" i="49"/>
  <c r="L97" i="49"/>
  <c r="L96" i="49"/>
  <c r="L95" i="49"/>
  <c r="L94" i="49"/>
  <c r="L93" i="49"/>
  <c r="L92" i="49"/>
  <c r="L91" i="49"/>
  <c r="L90" i="49"/>
  <c r="L89" i="49"/>
  <c r="L88" i="49"/>
  <c r="L87" i="49"/>
  <c r="L86" i="49"/>
  <c r="L85" i="49"/>
  <c r="L84" i="49"/>
  <c r="L83" i="49"/>
  <c r="L82" i="49"/>
  <c r="L81" i="49"/>
  <c r="L80" i="49"/>
  <c r="L79" i="49"/>
  <c r="L78" i="49"/>
  <c r="L77" i="49"/>
  <c r="L76" i="49"/>
  <c r="L75" i="49"/>
  <c r="L74" i="49"/>
  <c r="L73" i="49"/>
  <c r="L72" i="49"/>
  <c r="L71" i="49"/>
  <c r="L70" i="49"/>
  <c r="L69" i="49"/>
  <c r="L68" i="49"/>
  <c r="L67" i="49"/>
  <c r="L66" i="49"/>
  <c r="L65" i="49"/>
  <c r="L64" i="49"/>
  <c r="L63" i="49"/>
  <c r="L62" i="49"/>
  <c r="L61" i="49"/>
  <c r="L60" i="49"/>
  <c r="L59" i="49"/>
  <c r="L58" i="49"/>
  <c r="L57" i="49"/>
  <c r="L56" i="49"/>
  <c r="L55" i="49"/>
  <c r="L54" i="49"/>
  <c r="L53" i="49"/>
  <c r="L52" i="49"/>
  <c r="L51" i="49"/>
  <c r="L50" i="49"/>
  <c r="L49" i="49"/>
  <c r="L48" i="49"/>
  <c r="L47" i="49"/>
  <c r="L46" i="49"/>
  <c r="L45" i="49"/>
  <c r="L44" i="49"/>
  <c r="L43" i="49"/>
  <c r="L42" i="49"/>
  <c r="L41" i="49"/>
  <c r="L40" i="49"/>
  <c r="L39" i="49"/>
  <c r="L38" i="49"/>
  <c r="L37" i="49"/>
  <c r="L36" i="49"/>
  <c r="L35" i="49"/>
  <c r="L34" i="49"/>
  <c r="L33" i="49"/>
  <c r="L32" i="49"/>
  <c r="L31" i="49"/>
  <c r="L30" i="49"/>
  <c r="L29" i="49"/>
  <c r="L28" i="49"/>
  <c r="L27" i="49"/>
  <c r="L26" i="49"/>
  <c r="L25" i="49"/>
  <c r="L24" i="49"/>
  <c r="L23" i="49"/>
  <c r="L22" i="49"/>
  <c r="L21" i="49"/>
  <c r="L20" i="49"/>
  <c r="L19" i="49"/>
  <c r="L18" i="49"/>
  <c r="L17" i="49"/>
  <c r="L16" i="49"/>
  <c r="L15" i="49"/>
  <c r="L14" i="49"/>
  <c r="L13" i="49"/>
  <c r="L12" i="49"/>
  <c r="L11" i="49"/>
  <c r="L455" i="49" s="1"/>
  <c r="K933" i="30" l="1"/>
  <c r="J933" i="30"/>
  <c r="I933" i="30"/>
  <c r="H933" i="30"/>
  <c r="G933" i="30"/>
  <c r="F933" i="30"/>
  <c r="E933" i="30"/>
  <c r="D933" i="30"/>
  <c r="A458" i="49" l="1"/>
  <c r="A457" i="49"/>
  <c r="A456" i="49"/>
  <c r="A455" i="49"/>
  <c r="A454" i="49"/>
  <c r="A453" i="49"/>
  <c r="A452" i="49"/>
  <c r="A451" i="49"/>
  <c r="A450" i="49"/>
  <c r="A449" i="49"/>
  <c r="A448" i="49"/>
  <c r="A447" i="49"/>
  <c r="A446" i="49"/>
  <c r="A445" i="49"/>
  <c r="A444" i="49"/>
  <c r="A443" i="49"/>
  <c r="A442" i="49"/>
  <c r="A441" i="49"/>
  <c r="A440" i="49"/>
  <c r="A439" i="49"/>
  <c r="A438" i="49"/>
  <c r="A437" i="49"/>
  <c r="A436" i="49"/>
  <c r="A435" i="49"/>
  <c r="A434" i="49"/>
  <c r="A433" i="49"/>
  <c r="A432" i="49"/>
  <c r="A431" i="49"/>
  <c r="A430" i="49"/>
  <c r="A429" i="49"/>
  <c r="A428" i="49"/>
  <c r="A427" i="49"/>
  <c r="A426" i="49"/>
  <c r="A425" i="49"/>
  <c r="A424" i="49"/>
  <c r="A423" i="49"/>
  <c r="A422" i="49"/>
  <c r="A421" i="49"/>
  <c r="A420" i="49"/>
  <c r="A419" i="49"/>
  <c r="A418" i="49"/>
  <c r="A417" i="49"/>
  <c r="A416" i="49"/>
  <c r="A415" i="49"/>
  <c r="A414" i="49"/>
  <c r="A413" i="49"/>
  <c r="A412" i="49"/>
  <c r="A411" i="49"/>
  <c r="A410" i="49"/>
  <c r="A409" i="49"/>
  <c r="A408" i="49"/>
  <c r="A407" i="49"/>
  <c r="A406" i="49"/>
  <c r="A405" i="49"/>
  <c r="A404" i="49"/>
  <c r="A403" i="49"/>
  <c r="A402" i="49"/>
  <c r="A401" i="49"/>
  <c r="A400" i="49"/>
  <c r="A399" i="49"/>
  <c r="A398" i="49"/>
  <c r="A397" i="49"/>
  <c r="A396" i="49"/>
  <c r="A395" i="49"/>
  <c r="A394" i="49"/>
  <c r="A393" i="49"/>
  <c r="A392" i="49"/>
  <c r="A391" i="49"/>
  <c r="A390" i="49"/>
  <c r="A389" i="49"/>
  <c r="A388" i="49"/>
  <c r="A387" i="49"/>
  <c r="A386" i="49"/>
  <c r="A385" i="49"/>
  <c r="A384" i="49"/>
  <c r="A383" i="49"/>
  <c r="A382" i="49"/>
  <c r="A381" i="49"/>
  <c r="A380" i="49"/>
  <c r="A379" i="49"/>
  <c r="A378" i="49"/>
  <c r="A377" i="49"/>
  <c r="A376" i="49"/>
  <c r="A375" i="49"/>
  <c r="A374" i="49"/>
  <c r="A373" i="49"/>
  <c r="A372" i="49"/>
  <c r="A371" i="49"/>
  <c r="A370" i="49"/>
  <c r="A369" i="49"/>
  <c r="A368" i="49"/>
  <c r="A367" i="49"/>
  <c r="A366" i="49"/>
  <c r="A365" i="49"/>
  <c r="A363" i="49"/>
  <c r="A362" i="49"/>
  <c r="A361" i="49"/>
  <c r="A360" i="49"/>
  <c r="A359" i="49"/>
  <c r="A358" i="49"/>
  <c r="A357" i="49"/>
  <c r="A356" i="49"/>
  <c r="A355" i="49"/>
  <c r="A354" i="49"/>
  <c r="A353" i="49"/>
  <c r="A352" i="49"/>
  <c r="A351" i="49"/>
  <c r="A350" i="49"/>
  <c r="A349" i="49"/>
  <c r="A348" i="49"/>
  <c r="A347" i="49"/>
  <c r="A346" i="49"/>
  <c r="A345" i="49"/>
  <c r="A344" i="49"/>
  <c r="A343" i="49"/>
  <c r="A342" i="49"/>
  <c r="A341" i="49"/>
  <c r="A340" i="49"/>
  <c r="A339" i="49"/>
  <c r="A338" i="49"/>
  <c r="A337" i="49"/>
  <c r="A336" i="49"/>
  <c r="A335" i="49"/>
  <c r="A334" i="49"/>
  <c r="A333" i="49"/>
  <c r="A332" i="49"/>
  <c r="A331" i="49"/>
  <c r="A330" i="49"/>
  <c r="A329" i="49"/>
  <c r="A328" i="49"/>
  <c r="A327" i="49"/>
  <c r="A326" i="49"/>
  <c r="A325" i="49"/>
  <c r="A324" i="49"/>
  <c r="A323" i="49"/>
  <c r="A322" i="49"/>
  <c r="A321" i="49"/>
  <c r="A320" i="49"/>
  <c r="A319" i="49"/>
  <c r="A318" i="49"/>
  <c r="A317" i="49"/>
  <c r="A316" i="49"/>
  <c r="A315" i="49"/>
  <c r="A314" i="49"/>
  <c r="A313" i="49"/>
  <c r="A312" i="49"/>
  <c r="A311" i="49"/>
  <c r="A310" i="49"/>
  <c r="A309" i="49"/>
  <c r="A308" i="49"/>
  <c r="A307" i="49"/>
  <c r="A306" i="49"/>
  <c r="A305" i="49"/>
  <c r="A304" i="49"/>
  <c r="A303" i="49"/>
  <c r="A300" i="49"/>
  <c r="A299" i="49"/>
  <c r="A298" i="49"/>
  <c r="A297" i="49"/>
  <c r="A296" i="49"/>
  <c r="A295" i="49"/>
  <c r="A294" i="49"/>
  <c r="A293" i="49"/>
  <c r="A292" i="49"/>
  <c r="A291" i="49"/>
  <c r="A290" i="49"/>
  <c r="A289" i="49"/>
  <c r="A288" i="49"/>
  <c r="A287" i="49"/>
  <c r="A286" i="49"/>
  <c r="A285" i="49"/>
  <c r="A284" i="49"/>
  <c r="A283" i="49"/>
  <c r="A282" i="49"/>
  <c r="A281" i="49"/>
  <c r="A280" i="49"/>
  <c r="A279" i="49"/>
  <c r="A278" i="49"/>
  <c r="A277" i="49"/>
  <c r="A276" i="49"/>
  <c r="A275" i="49"/>
  <c r="A274" i="49"/>
  <c r="A273" i="49"/>
  <c r="A272" i="49"/>
  <c r="A271" i="49"/>
  <c r="A270" i="49"/>
  <c r="A269" i="49"/>
  <c r="A268" i="49"/>
  <c r="A267" i="49"/>
  <c r="A266" i="49"/>
  <c r="A265" i="49"/>
  <c r="A264" i="49"/>
  <c r="A263" i="49"/>
  <c r="A262" i="49"/>
  <c r="A261" i="49"/>
  <c r="A260" i="49"/>
  <c r="A259" i="49"/>
  <c r="A258" i="49"/>
  <c r="A257" i="49"/>
  <c r="A256" i="49"/>
  <c r="A255" i="49"/>
  <c r="A254" i="49"/>
  <c r="A253" i="49"/>
  <c r="A252" i="49"/>
  <c r="A251" i="49"/>
  <c r="A250" i="49"/>
  <c r="A249" i="49"/>
  <c r="A248" i="49"/>
  <c r="A247" i="49"/>
  <c r="A246" i="49"/>
  <c r="A245" i="49"/>
  <c r="A244" i="49"/>
  <c r="A243" i="49"/>
  <c r="A242" i="49"/>
  <c r="A241" i="49"/>
  <c r="A240" i="49"/>
  <c r="A239" i="49"/>
  <c r="A238" i="49"/>
  <c r="A237" i="49"/>
  <c r="A236" i="49"/>
  <c r="A235" i="49"/>
  <c r="A234" i="49"/>
  <c r="A233" i="49"/>
  <c r="A232" i="49"/>
  <c r="A231" i="49"/>
  <c r="A230" i="49"/>
  <c r="A229" i="49"/>
  <c r="A228" i="49"/>
  <c r="A227" i="49"/>
  <c r="A226" i="49"/>
  <c r="A225" i="49"/>
  <c r="A224" i="49"/>
  <c r="A223" i="49"/>
  <c r="A222" i="49"/>
  <c r="A221" i="49"/>
  <c r="A220" i="49"/>
  <c r="A219" i="49"/>
  <c r="A218" i="49"/>
  <c r="A217" i="49"/>
  <c r="A216" i="49"/>
  <c r="A215" i="49"/>
  <c r="A214" i="49"/>
  <c r="A213" i="49"/>
  <c r="A212" i="49"/>
  <c r="A211" i="49"/>
  <c r="A210" i="49"/>
  <c r="A209" i="49"/>
  <c r="A208" i="49"/>
  <c r="A207" i="49"/>
  <c r="A206" i="49"/>
  <c r="A205" i="49"/>
  <c r="A204" i="49"/>
  <c r="A203" i="49"/>
  <c r="A202" i="49"/>
  <c r="A201" i="49"/>
  <c r="A200" i="49"/>
  <c r="A199" i="49"/>
  <c r="A198" i="49"/>
  <c r="A197" i="49"/>
  <c r="A196" i="49"/>
  <c r="A195" i="49"/>
  <c r="A194" i="49"/>
  <c r="A193" i="49"/>
  <c r="A192" i="49"/>
  <c r="A191" i="49"/>
  <c r="A190" i="49"/>
  <c r="A189" i="49"/>
  <c r="A188" i="49"/>
  <c r="A187" i="49"/>
  <c r="A186" i="49"/>
  <c r="A185" i="49"/>
  <c r="A184" i="49"/>
  <c r="A183" i="49"/>
  <c r="A182" i="49"/>
  <c r="A181" i="49"/>
  <c r="A180" i="49"/>
  <c r="A179" i="49"/>
  <c r="A178" i="49"/>
  <c r="A177" i="49"/>
  <c r="A176" i="49"/>
  <c r="A175" i="49"/>
  <c r="A174" i="49"/>
  <c r="A173" i="49"/>
  <c r="A172" i="49"/>
  <c r="A171" i="49"/>
  <c r="A170" i="49"/>
  <c r="A169" i="49"/>
  <c r="A168" i="49"/>
  <c r="A167" i="49"/>
  <c r="A166" i="49"/>
  <c r="A165" i="49"/>
  <c r="A164" i="49"/>
  <c r="A163" i="49"/>
  <c r="A162" i="49"/>
  <c r="A161" i="49"/>
  <c r="A160" i="49"/>
  <c r="A159" i="49"/>
  <c r="A158" i="49"/>
  <c r="A157" i="49"/>
  <c r="A156" i="49"/>
  <c r="A155" i="49"/>
  <c r="A154" i="49"/>
  <c r="A153" i="49"/>
  <c r="A152" i="49"/>
  <c r="A151" i="49"/>
  <c r="A150" i="49"/>
  <c r="A149" i="49"/>
  <c r="A148" i="49"/>
  <c r="A147" i="49"/>
  <c r="A146" i="49"/>
  <c r="A145" i="49"/>
  <c r="A144" i="49"/>
  <c r="A143" i="49"/>
  <c r="A142" i="49"/>
  <c r="A141" i="49"/>
  <c r="A140" i="49"/>
  <c r="A139" i="49"/>
  <c r="A138" i="49"/>
  <c r="A137" i="49"/>
  <c r="A136" i="49"/>
  <c r="A135" i="49"/>
  <c r="A134" i="49"/>
  <c r="A133" i="49"/>
  <c r="A132" i="49"/>
  <c r="A131" i="49"/>
  <c r="A130" i="49"/>
  <c r="A129" i="49"/>
  <c r="A128" i="49"/>
  <c r="A127" i="49"/>
  <c r="A126" i="49"/>
  <c r="A125" i="49"/>
  <c r="A124" i="49"/>
  <c r="A123" i="49"/>
  <c r="A122" i="49"/>
  <c r="A121" i="49"/>
  <c r="A120" i="49"/>
  <c r="A119" i="49"/>
  <c r="A118" i="49"/>
  <c r="A117" i="49"/>
  <c r="A116" i="49"/>
  <c r="A115" i="49"/>
  <c r="A114" i="49"/>
  <c r="A113" i="49"/>
  <c r="A112" i="49"/>
  <c r="A111" i="49"/>
  <c r="A110" i="49"/>
  <c r="A109" i="49"/>
  <c r="A108" i="49"/>
  <c r="A107" i="49"/>
  <c r="A106" i="49"/>
  <c r="A105" i="49"/>
  <c r="A104" i="49"/>
  <c r="A103" i="49"/>
  <c r="A102" i="49"/>
  <c r="A101" i="49"/>
  <c r="A100" i="49"/>
  <c r="A99" i="49"/>
  <c r="A98" i="49"/>
  <c r="A97" i="49"/>
  <c r="A96" i="49"/>
  <c r="A95" i="49"/>
  <c r="A94" i="49"/>
  <c r="A93" i="49"/>
  <c r="A92" i="49"/>
  <c r="A91" i="49"/>
  <c r="A90" i="49"/>
  <c r="A89" i="49"/>
  <c r="A88" i="49"/>
  <c r="A87" i="49"/>
  <c r="A86" i="49"/>
  <c r="A85" i="49"/>
  <c r="A84" i="49"/>
  <c r="A83" i="49"/>
  <c r="A82" i="49"/>
  <c r="A81" i="49"/>
  <c r="A80" i="49"/>
  <c r="A79" i="49"/>
  <c r="A78" i="49"/>
  <c r="A77" i="49"/>
  <c r="A76" i="49"/>
  <c r="A75" i="49"/>
  <c r="A74" i="49"/>
  <c r="A73" i="49"/>
  <c r="A72" i="49"/>
  <c r="A71" i="49"/>
  <c r="A70" i="49"/>
  <c r="A69" i="49"/>
  <c r="A68" i="49"/>
  <c r="A67" i="49"/>
  <c r="A66" i="49"/>
  <c r="A65" i="49"/>
  <c r="A64" i="49"/>
  <c r="A63" i="49"/>
  <c r="A62" i="49"/>
  <c r="A61" i="49"/>
  <c r="A60" i="49"/>
  <c r="A59" i="49"/>
  <c r="A58" i="49"/>
  <c r="A57" i="49"/>
  <c r="A56" i="49"/>
  <c r="A55" i="49"/>
  <c r="A54" i="49"/>
  <c r="A53" i="49"/>
  <c r="A52" i="49"/>
  <c r="A51" i="49"/>
  <c r="A50" i="49"/>
  <c r="A49" i="49"/>
  <c r="A48" i="49"/>
  <c r="A47" i="49"/>
  <c r="A46" i="49"/>
  <c r="A45" i="49"/>
  <c r="A44" i="49"/>
  <c r="A43" i="49"/>
  <c r="A42" i="49"/>
  <c r="A41" i="49"/>
  <c r="A40" i="49"/>
  <c r="A39" i="49"/>
  <c r="A38" i="49"/>
  <c r="A37" i="49"/>
  <c r="A36" i="49"/>
  <c r="A35" i="49"/>
  <c r="A34" i="49"/>
  <c r="A33" i="49"/>
  <c r="A32" i="49"/>
  <c r="A31" i="49"/>
  <c r="A30" i="49"/>
  <c r="A29" i="49"/>
  <c r="A28" i="49"/>
  <c r="A27" i="49"/>
  <c r="A26" i="49"/>
  <c r="A25" i="49"/>
  <c r="A24" i="49"/>
  <c r="A23" i="49"/>
  <c r="A22" i="49"/>
  <c r="A21" i="49"/>
  <c r="A20" i="49"/>
  <c r="A19" i="49"/>
  <c r="A18" i="49"/>
  <c r="A17" i="49"/>
  <c r="A16" i="49"/>
  <c r="A15" i="49"/>
  <c r="A14" i="49"/>
  <c r="A13" i="49"/>
  <c r="A12" i="49"/>
  <c r="A332" i="29" l="1"/>
  <c r="A18" i="29" l="1"/>
  <c r="A19" i="29"/>
  <c r="A20" i="29"/>
  <c r="A21" i="29"/>
  <c r="A22" i="29"/>
  <c r="A23" i="29"/>
  <c r="A24" i="29"/>
  <c r="A25" i="29"/>
  <c r="A26" i="29"/>
  <c r="A27" i="29"/>
  <c r="A28" i="29"/>
  <c r="A29" i="29"/>
  <c r="A30" i="29"/>
  <c r="A31" i="29"/>
  <c r="A32" i="29"/>
  <c r="A33" i="29"/>
  <c r="A34" i="29"/>
  <c r="A35" i="29"/>
  <c r="A36" i="29"/>
  <c r="A37" i="29"/>
  <c r="A38" i="29"/>
  <c r="A39" i="29"/>
  <c r="A40" i="29"/>
  <c r="A41" i="29"/>
  <c r="A42" i="29"/>
  <c r="A43" i="29"/>
  <c r="A44" i="29"/>
  <c r="A45" i="29"/>
  <c r="A46" i="29"/>
  <c r="A47" i="29"/>
  <c r="A48" i="29"/>
  <c r="A49" i="29"/>
  <c r="A50" i="29"/>
  <c r="A51" i="29"/>
  <c r="A52" i="29"/>
  <c r="A53" i="29"/>
  <c r="A54" i="29"/>
  <c r="A55" i="29"/>
  <c r="A56" i="29"/>
  <c r="A57" i="29"/>
  <c r="A58" i="29"/>
  <c r="A59" i="29"/>
  <c r="A60" i="29"/>
  <c r="A61" i="29"/>
  <c r="A62" i="29"/>
  <c r="A63" i="29"/>
  <c r="A64" i="29"/>
  <c r="A65" i="29"/>
  <c r="A66" i="29"/>
  <c r="A67" i="29"/>
  <c r="A68" i="29"/>
  <c r="A69" i="29"/>
  <c r="A70" i="29"/>
  <c r="A71" i="29"/>
  <c r="A72" i="29"/>
  <c r="A73" i="29"/>
  <c r="A74" i="29"/>
  <c r="A75" i="29"/>
  <c r="A76" i="29"/>
  <c r="A77" i="29"/>
  <c r="A78" i="29"/>
  <c r="A79" i="29"/>
  <c r="A80" i="29"/>
  <c r="A81" i="29"/>
  <c r="A82" i="29"/>
  <c r="A83" i="29"/>
  <c r="A84" i="29"/>
  <c r="A85" i="29"/>
  <c r="A86" i="29"/>
  <c r="A87" i="29"/>
  <c r="A88" i="29"/>
  <c r="A89" i="29"/>
  <c r="A90" i="29"/>
  <c r="A91" i="29"/>
  <c r="A92" i="29"/>
  <c r="A93" i="29"/>
  <c r="A94" i="29"/>
  <c r="A95" i="29"/>
  <c r="A96" i="29"/>
  <c r="A97" i="29"/>
  <c r="A98" i="29"/>
  <c r="A99" i="29"/>
  <c r="A100" i="29"/>
  <c r="A101" i="29"/>
  <c r="A102" i="29"/>
  <c r="A103" i="29"/>
  <c r="A104" i="29"/>
  <c r="A105" i="29"/>
  <c r="A106" i="29"/>
  <c r="A107" i="29"/>
  <c r="A108" i="29"/>
  <c r="A109" i="29"/>
  <c r="A110" i="29"/>
  <c r="A111" i="29"/>
  <c r="A112" i="29"/>
  <c r="A113" i="29"/>
  <c r="A114" i="29"/>
  <c r="A115" i="29"/>
  <c r="A116" i="29"/>
  <c r="A117" i="29"/>
  <c r="A118" i="29"/>
  <c r="A119" i="29"/>
  <c r="A120" i="29"/>
  <c r="A121" i="29"/>
  <c r="A122" i="29"/>
  <c r="A123" i="29"/>
  <c r="A124" i="29"/>
  <c r="A125" i="29"/>
  <c r="A126" i="29"/>
  <c r="A127" i="29"/>
  <c r="A128" i="29"/>
  <c r="A129" i="29"/>
  <c r="A130" i="29"/>
  <c r="A131" i="29"/>
  <c r="A132" i="29"/>
  <c r="A133" i="29"/>
  <c r="A134" i="29"/>
  <c r="A135" i="29"/>
  <c r="A136" i="29"/>
  <c r="A137" i="29"/>
  <c r="A138" i="29"/>
  <c r="A139" i="29"/>
  <c r="A140" i="29"/>
  <c r="A141" i="29"/>
  <c r="A142" i="29"/>
  <c r="A143" i="29"/>
  <c r="A144" i="29"/>
  <c r="A145" i="29"/>
  <c r="A146" i="29"/>
  <c r="A147" i="29"/>
  <c r="A148" i="29"/>
  <c r="A149" i="29"/>
  <c r="A150" i="29"/>
  <c r="A151" i="29"/>
  <c r="A152" i="29"/>
  <c r="A153" i="29"/>
  <c r="A154" i="29"/>
  <c r="A155" i="29"/>
  <c r="A156" i="29"/>
  <c r="A157" i="29"/>
  <c r="A158" i="29"/>
  <c r="A159" i="29"/>
  <c r="A160" i="29"/>
  <c r="A161" i="29"/>
  <c r="A162" i="29"/>
  <c r="A163" i="29"/>
  <c r="A164" i="29"/>
  <c r="A165" i="29"/>
  <c r="A166" i="29"/>
  <c r="A167" i="29"/>
  <c r="A168" i="29"/>
  <c r="A169" i="29"/>
  <c r="A170" i="29"/>
  <c r="A171" i="29"/>
  <c r="A172" i="29"/>
  <c r="A173" i="29"/>
  <c r="A174" i="29"/>
  <c r="A175" i="29"/>
  <c r="A176" i="29"/>
  <c r="A177" i="29"/>
  <c r="A178" i="29"/>
  <c r="A179" i="29"/>
  <c r="A180" i="29"/>
  <c r="A181" i="29"/>
  <c r="A182" i="29"/>
  <c r="A183" i="29"/>
  <c r="A184" i="29"/>
  <c r="A185" i="29"/>
  <c r="A186" i="29"/>
  <c r="A187" i="29"/>
  <c r="A188" i="29"/>
  <c r="A189" i="29"/>
  <c r="A190" i="29"/>
  <c r="A191" i="29"/>
  <c r="A192" i="29"/>
  <c r="A193" i="29"/>
  <c r="A194" i="29"/>
  <c r="A195" i="29"/>
  <c r="A196" i="29"/>
  <c r="A197" i="29"/>
  <c r="A198" i="29"/>
  <c r="A199" i="29"/>
  <c r="A200" i="29"/>
  <c r="A201" i="29"/>
  <c r="A202" i="29"/>
  <c r="A203" i="29"/>
  <c r="A204" i="29"/>
  <c r="A205" i="29"/>
  <c r="A206" i="29"/>
  <c r="A207" i="29"/>
  <c r="A208" i="29"/>
  <c r="A209" i="29"/>
  <c r="A210" i="29"/>
  <c r="A211" i="29"/>
  <c r="A212" i="29"/>
  <c r="A213" i="29"/>
  <c r="A214" i="29"/>
  <c r="A215" i="29"/>
  <c r="A216" i="29"/>
  <c r="A217" i="29"/>
  <c r="A218" i="29"/>
  <c r="A219" i="29"/>
  <c r="A220" i="29"/>
  <c r="A221" i="29"/>
  <c r="A222" i="29"/>
  <c r="A223" i="29"/>
  <c r="A224" i="29"/>
  <c r="A225" i="29"/>
  <c r="A226" i="29"/>
  <c r="A227" i="29"/>
  <c r="A228" i="29"/>
  <c r="A229" i="29"/>
  <c r="A230" i="29"/>
  <c r="A231" i="29"/>
  <c r="A232" i="29"/>
  <c r="A233" i="29"/>
  <c r="A234" i="29"/>
  <c r="A235" i="29"/>
  <c r="A236" i="29"/>
  <c r="A237" i="29"/>
  <c r="A238" i="29"/>
  <c r="A239" i="29"/>
  <c r="A240" i="29"/>
  <c r="A241" i="29"/>
  <c r="A242" i="29"/>
  <c r="A243" i="29"/>
  <c r="A244" i="29"/>
  <c r="A245" i="29"/>
  <c r="A246" i="29"/>
  <c r="A247" i="29"/>
  <c r="A248" i="29"/>
  <c r="A249" i="29"/>
  <c r="A250" i="29"/>
  <c r="A251" i="29"/>
  <c r="A252" i="29"/>
  <c r="A253" i="29"/>
  <c r="A254" i="29"/>
  <c r="A255" i="29"/>
  <c r="A256" i="29"/>
  <c r="A257" i="29"/>
  <c r="A258" i="29"/>
  <c r="A259" i="29"/>
  <c r="A260" i="29"/>
  <c r="A261" i="29"/>
  <c r="A262" i="29"/>
  <c r="A263" i="29"/>
  <c r="A264" i="29"/>
  <c r="A265" i="29"/>
  <c r="A266" i="29"/>
  <c r="A267" i="29"/>
  <c r="A268" i="29"/>
  <c r="A269" i="29"/>
  <c r="A270" i="29"/>
  <c r="A271" i="29"/>
  <c r="A272" i="29"/>
  <c r="A273" i="29"/>
  <c r="A274" i="29"/>
  <c r="A275" i="29"/>
  <c r="A276" i="29"/>
  <c r="A277" i="29"/>
  <c r="A278" i="29"/>
  <c r="A279" i="29"/>
  <c r="A280" i="29"/>
  <c r="A281" i="29"/>
  <c r="A282" i="29"/>
  <c r="A283" i="29"/>
  <c r="A284" i="29"/>
  <c r="A285" i="29"/>
  <c r="A286" i="29"/>
  <c r="A287" i="29"/>
  <c r="A288" i="29"/>
  <c r="A289" i="29"/>
  <c r="A290" i="29"/>
  <c r="A291" i="29"/>
  <c r="A292" i="29"/>
  <c r="A293" i="29"/>
  <c r="A294" i="29"/>
  <c r="A295" i="29"/>
  <c r="A296" i="29"/>
  <c r="A297" i="29"/>
  <c r="A298" i="29"/>
  <c r="A299" i="29"/>
  <c r="A300" i="29"/>
  <c r="A303" i="29"/>
  <c r="A304" i="29"/>
  <c r="A305" i="29"/>
  <c r="A306" i="29"/>
  <c r="A307" i="29"/>
  <c r="A308" i="29"/>
  <c r="A309" i="29"/>
  <c r="A310" i="29"/>
  <c r="A311" i="29"/>
  <c r="A312" i="29"/>
  <c r="A313" i="29"/>
  <c r="A314" i="29"/>
  <c r="A315" i="29"/>
  <c r="A316" i="29"/>
  <c r="A317" i="29"/>
  <c r="A318" i="29"/>
  <c r="A319" i="29"/>
  <c r="A320" i="29"/>
  <c r="A321" i="29"/>
  <c r="A322" i="29"/>
  <c r="A323" i="29"/>
  <c r="A324" i="29"/>
  <c r="A325" i="29"/>
  <c r="A326" i="29"/>
  <c r="A327" i="29"/>
  <c r="A328" i="29"/>
  <c r="A329" i="29"/>
  <c r="A330" i="29"/>
  <c r="A331" i="29"/>
  <c r="A333" i="29"/>
  <c r="A334" i="29"/>
  <c r="A335" i="29"/>
  <c r="A336" i="29"/>
  <c r="A337" i="29"/>
  <c r="A338" i="29"/>
  <c r="A339" i="29"/>
  <c r="A340" i="29"/>
  <c r="A341" i="29"/>
  <c r="A342" i="29"/>
  <c r="A343" i="29"/>
  <c r="A344" i="29"/>
  <c r="A345" i="29"/>
  <c r="A346" i="29"/>
  <c r="A347" i="29"/>
  <c r="A348" i="29"/>
  <c r="A349" i="29"/>
  <c r="A350" i="29"/>
  <c r="A351" i="29"/>
  <c r="A352" i="29"/>
  <c r="A353" i="29"/>
  <c r="A354" i="29"/>
  <c r="A355" i="29"/>
  <c r="A356" i="29"/>
  <c r="A357" i="29"/>
  <c r="A358" i="29"/>
  <c r="A359" i="29"/>
  <c r="A360" i="29"/>
  <c r="A361" i="29"/>
  <c r="A362" i="29"/>
  <c r="A363" i="29"/>
  <c r="A365" i="29"/>
  <c r="A366" i="29"/>
  <c r="A367" i="29"/>
  <c r="A368" i="29"/>
  <c r="A369" i="29"/>
  <c r="A370" i="29"/>
  <c r="A371" i="29"/>
  <c r="A372" i="29"/>
  <c r="A373" i="29"/>
  <c r="A374" i="29"/>
  <c r="A375" i="29"/>
  <c r="A376" i="29"/>
  <c r="A377" i="29"/>
  <c r="A378" i="29"/>
  <c r="A379" i="29"/>
  <c r="A380" i="29"/>
  <c r="A381" i="29"/>
  <c r="A382" i="29"/>
  <c r="A383" i="29"/>
  <c r="A384" i="29"/>
  <c r="A385" i="29"/>
  <c r="A386" i="29"/>
  <c r="A387" i="29"/>
  <c r="A388" i="29"/>
  <c r="A389" i="29"/>
  <c r="A390" i="29"/>
  <c r="A391" i="29"/>
  <c r="A392" i="29"/>
  <c r="A393" i="29"/>
  <c r="A394" i="29"/>
  <c r="A395" i="29"/>
  <c r="A396" i="29"/>
  <c r="A397" i="29"/>
  <c r="A398" i="29"/>
  <c r="A399" i="29"/>
  <c r="A400" i="29"/>
  <c r="A401" i="29"/>
  <c r="A402" i="29"/>
  <c r="A403" i="29"/>
  <c r="A404" i="29"/>
  <c r="A405" i="29"/>
  <c r="A406" i="29"/>
  <c r="A407" i="29"/>
  <c r="A408" i="29"/>
  <c r="A409" i="29"/>
  <c r="A410" i="29"/>
  <c r="A411" i="29"/>
  <c r="A412" i="29"/>
  <c r="A413" i="29"/>
  <c r="A414" i="29"/>
  <c r="A415" i="29"/>
  <c r="A416" i="29"/>
  <c r="A417" i="29"/>
  <c r="A418" i="29"/>
  <c r="A419" i="29"/>
  <c r="A420" i="29"/>
  <c r="A421" i="29"/>
  <c r="A422" i="29"/>
  <c r="A423" i="29"/>
  <c r="A424" i="29"/>
  <c r="A425" i="29"/>
  <c r="A426" i="29"/>
  <c r="A427" i="29"/>
  <c r="A428" i="29"/>
  <c r="A429" i="29"/>
  <c r="A430" i="29"/>
  <c r="A431" i="29"/>
  <c r="A432" i="29"/>
  <c r="A433" i="29"/>
  <c r="A434" i="29"/>
  <c r="A435" i="29"/>
  <c r="A436" i="29"/>
  <c r="A437" i="29"/>
  <c r="A438" i="29"/>
  <c r="A439" i="29"/>
  <c r="A440" i="29"/>
  <c r="A441" i="29"/>
  <c r="A442" i="29"/>
  <c r="A443" i="29"/>
  <c r="A444" i="29"/>
  <c r="A445" i="29"/>
  <c r="A446" i="29"/>
  <c r="A447" i="29"/>
  <c r="A448" i="29"/>
  <c r="A449" i="29"/>
  <c r="A450" i="29"/>
  <c r="A451" i="29"/>
  <c r="A452" i="29"/>
  <c r="A453" i="29"/>
  <c r="A454" i="29"/>
  <c r="A455" i="29"/>
  <c r="A456" i="29"/>
  <c r="A457" i="29"/>
  <c r="A458" i="29"/>
  <c r="A13" i="29"/>
  <c r="A14" i="29"/>
  <c r="A15" i="29"/>
  <c r="A16" i="29"/>
  <c r="A17" i="29"/>
  <c r="A12" i="29"/>
  <c r="L70" i="45" l="1"/>
  <c r="K38" i="44"/>
  <c r="L38" i="44"/>
  <c r="L58" i="43"/>
  <c r="N34" i="20" l="1"/>
</calcChain>
</file>

<file path=xl/sharedStrings.xml><?xml version="1.0" encoding="utf-8"?>
<sst xmlns="http://schemas.openxmlformats.org/spreadsheetml/2006/main" count="7990" uniqueCount="3237">
  <si>
    <t>Entidad Municipal:</t>
  </si>
  <si>
    <r>
      <t xml:space="preserve">Clave Presupuestaria </t>
    </r>
    <r>
      <rPr>
        <sz val="8"/>
        <rFont val="Lato"/>
        <family val="2"/>
      </rPr>
      <t>(3)</t>
    </r>
  </si>
  <si>
    <r>
      <t>Identificación de la Obra</t>
    </r>
    <r>
      <rPr>
        <sz val="10"/>
        <rFont val="Lato"/>
        <family val="2"/>
      </rPr>
      <t xml:space="preserve"> </t>
    </r>
    <r>
      <rPr>
        <sz val="8"/>
        <rFont val="Lato"/>
        <family val="2"/>
      </rPr>
      <t>(4)</t>
    </r>
  </si>
  <si>
    <r>
      <t xml:space="preserve">Núm. Contrato
</t>
    </r>
    <r>
      <rPr>
        <sz val="8"/>
        <rFont val="Lato"/>
        <family val="2"/>
      </rPr>
      <t>(5)</t>
    </r>
  </si>
  <si>
    <r>
      <t xml:space="preserve">Ubicación de la Obra </t>
    </r>
    <r>
      <rPr>
        <sz val="8"/>
        <rFont val="Lato"/>
        <family val="2"/>
      </rPr>
      <t>(6)</t>
    </r>
  </si>
  <si>
    <r>
      <t>Fecha de Inicio</t>
    </r>
    <r>
      <rPr>
        <b/>
        <sz val="8"/>
        <rFont val="Lato"/>
        <family val="2"/>
      </rPr>
      <t xml:space="preserve"> </t>
    </r>
    <r>
      <rPr>
        <sz val="8"/>
        <rFont val="Lato"/>
        <family val="2"/>
      </rPr>
      <t>(7)</t>
    </r>
  </si>
  <si>
    <r>
      <t xml:space="preserve">Fecha de Término </t>
    </r>
    <r>
      <rPr>
        <sz val="8"/>
        <rFont val="Lato"/>
        <family val="2"/>
      </rPr>
      <t>(8)</t>
    </r>
  </si>
  <si>
    <r>
      <t xml:space="preserve">Tipo de Ejecución </t>
    </r>
    <r>
      <rPr>
        <sz val="8"/>
        <rFont val="Lato"/>
        <family val="2"/>
      </rPr>
      <t>(9)</t>
    </r>
  </si>
  <si>
    <r>
      <t xml:space="preserve">Bienes Propios </t>
    </r>
    <r>
      <rPr>
        <sz val="8"/>
        <rFont val="Lato"/>
        <family val="2"/>
      </rPr>
      <t>(10)</t>
    </r>
  </si>
  <si>
    <r>
      <t xml:space="preserve">Avance </t>
    </r>
    <r>
      <rPr>
        <sz val="8"/>
        <rFont val="Lato"/>
        <family val="2"/>
      </rPr>
      <t>(11)</t>
    </r>
  </si>
  <si>
    <r>
      <t xml:space="preserve">Fuente de Financiamiento  </t>
    </r>
    <r>
      <rPr>
        <sz val="8"/>
        <rFont val="Lato"/>
        <family val="2"/>
      </rPr>
      <t>(12)</t>
    </r>
  </si>
  <si>
    <t>OBRA</t>
  </si>
  <si>
    <t>Físico %</t>
  </si>
  <si>
    <t>Financiero %</t>
  </si>
  <si>
    <t>Clave</t>
  </si>
  <si>
    <t>Concepto</t>
  </si>
  <si>
    <t>Importe</t>
  </si>
  <si>
    <t>Total  (13)</t>
  </si>
  <si>
    <t>Fondo Estatal de Fortalecimiento Municipal (FEFOM)</t>
  </si>
  <si>
    <t>Programa de Acciones para el Desarrollo (PAD)</t>
  </si>
  <si>
    <t>Recursos del CEDIPIEM</t>
  </si>
  <si>
    <t>Recursos del Sistema DIFEM</t>
  </si>
  <si>
    <t>Fondo de Estabilización de los Ingresos de las Entidades Federativas (FEIEF)</t>
  </si>
  <si>
    <t>Rezagos</t>
  </si>
  <si>
    <t>Impuestos</t>
  </si>
  <si>
    <t>Cuotas y Aportaciones de Seguridad Social</t>
  </si>
  <si>
    <t>Derechos</t>
  </si>
  <si>
    <t>Subsidios y Subvenciones</t>
  </si>
  <si>
    <t>Pensiones y Jubilaciones</t>
  </si>
  <si>
    <t>Participaciones</t>
  </si>
  <si>
    <t>Aportaciones</t>
  </si>
  <si>
    <t>Convenios</t>
  </si>
  <si>
    <t>"Bajo protesta de decir verdad declaramos que los Estados Financieros y sus notas, son razonablemente correctos y son responsabilidad del emisor"</t>
  </si>
  <si>
    <t xml:space="preserve"> </t>
  </si>
  <si>
    <t>Otros</t>
  </si>
  <si>
    <t>Viviendas</t>
  </si>
  <si>
    <t>Software</t>
  </si>
  <si>
    <t>Resultado por Posición Monetaria</t>
  </si>
  <si>
    <t>%</t>
  </si>
  <si>
    <t>INGRESOS Y OTROS BENEFICIOS</t>
  </si>
  <si>
    <t>Aprovechamientos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</si>
  <si>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</si>
  <si>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</si>
  <si>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</si>
  <si>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</si>
  <si>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</si>
  <si>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Apoyos Financieros</t>
  </si>
  <si>
    <t>Ingreso</t>
  </si>
  <si>
    <t>Predial</t>
  </si>
  <si>
    <t>Sobre Conjuntos Urbanos</t>
  </si>
  <si>
    <t>Impuestos al Comercio Exterior</t>
  </si>
  <si>
    <t>Impuestos Ecológicos</t>
  </si>
  <si>
    <t>Accesorios de Impuestos</t>
  </si>
  <si>
    <t>Multas</t>
  </si>
  <si>
    <t>Recargos</t>
  </si>
  <si>
    <t>Gastos de Ejecución</t>
  </si>
  <si>
    <t>Indemnización por Devolución de Cheques</t>
  </si>
  <si>
    <t>Otros Impuestos</t>
  </si>
  <si>
    <t>Sobre Anuncios Publicitarios</t>
  </si>
  <si>
    <t>Sobre Diversiones, Juegos y Espectáculos Públicos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</si>
  <si>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</si>
  <si>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</si>
  <si>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</si>
  <si>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</si>
  <si>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Para Obras de Impacto Vial</t>
  </si>
  <si>
    <t>Por Servicios Ambientales</t>
  </si>
  <si>
    <t>Indemnización por devolución de cheques</t>
  </si>
  <si>
    <t>Derechos por el Uso, Goce, Aprovechamiento o Explotación de Bienes de Dominio Público</t>
  </si>
  <si>
    <t>Derechos por Prestación de Servicios</t>
  </si>
  <si>
    <t>Suministro de Agua Potable</t>
  </si>
  <si>
    <t>Autorización de Derivaciones de la Toma de Agua</t>
  </si>
  <si>
    <t>Conexiones a los Sistemas de Agua y Drenaje</t>
  </si>
  <si>
    <t>Reconexión a los Sistemas de Agua Potable</t>
  </si>
  <si>
    <t>Control para el Establecimiento de Sistemas de Agua Potable y Alcantarillado en Fraccionamientos o Unidades Habitacionales, Comerciales o Industriales</t>
  </si>
  <si>
    <t>Reparación de Aparatos Medidores de Consumo de Agua</t>
  </si>
  <si>
    <t>Agua en Pipas (Permiso)</t>
  </si>
  <si>
    <t>Agua en Pipas (Carga)</t>
  </si>
  <si>
    <t>Obras</t>
  </si>
  <si>
    <t>Venta de Medidores</t>
  </si>
  <si>
    <t>Certificaciones</t>
  </si>
  <si>
    <t>Mantenimiento de Drenaje</t>
  </si>
  <si>
    <t>Dictamen de Factibilidad de Servicios</t>
  </si>
  <si>
    <t>Accesorios de Derechos</t>
  </si>
  <si>
    <t>Otros Derechos</t>
  </si>
  <si>
    <t>Productos Derivados del Uso y Aprovechamiento de Bienes no Sujetos a Régimen de Dominio Público</t>
  </si>
  <si>
    <t>Por la Venta o Arrendamiento de Bienes Municipales</t>
  </si>
  <si>
    <t>Impresos y Papel Especial</t>
  </si>
  <si>
    <t>Derivados de Bosques Municipales</t>
  </si>
  <si>
    <t>Incentivos Derivados de la Colaboración Fiscal</t>
  </si>
  <si>
    <t>Sanciones Administrativas</t>
  </si>
  <si>
    <t>Indemnizaciones</t>
  </si>
  <si>
    <t>Indemnizaciones por Daños a Bienes Municipales</t>
  </si>
  <si>
    <t>Otras Indemnizaciones</t>
  </si>
  <si>
    <t>Reintegros</t>
  </si>
  <si>
    <t>Aprovechamientos Provenientes de Obras Públicas</t>
  </si>
  <si>
    <t>Accesorios de Aprovechamientos</t>
  </si>
  <si>
    <t>Otros Aprovechamientos</t>
  </si>
  <si>
    <t>Uso o Explotación de Bienes de Dominio Público</t>
  </si>
  <si>
    <t>Herencias, Legados, Cesiones y Donaciones</t>
  </si>
  <si>
    <t>Resarcimientos</t>
  </si>
  <si>
    <t>Estancias Infantiles</t>
  </si>
  <si>
    <t>Farmacias</t>
  </si>
  <si>
    <t>Servicios Médicos</t>
  </si>
  <si>
    <t>Productos Nutricionales (Amaranto, Soya, etc.)</t>
  </si>
  <si>
    <t>Velatorios</t>
  </si>
  <si>
    <t>Colegiaturas</t>
  </si>
  <si>
    <t>Huertos Familiares</t>
  </si>
  <si>
    <t>Servicios de Alberca</t>
  </si>
  <si>
    <t>Panadería</t>
  </si>
  <si>
    <t>Servicios de Laboratorio</t>
  </si>
  <si>
    <t>Servicios de Baños Públicos</t>
  </si>
  <si>
    <t>Desayunos Escolares</t>
  </si>
  <si>
    <t>Servicios Jurídicos</t>
  </si>
  <si>
    <t>Servicios Psicológicos</t>
  </si>
  <si>
    <t>Servicios de Terapia y Discapacidad</t>
  </si>
  <si>
    <t>Ingresos Diversos</t>
  </si>
  <si>
    <t>Ingresos de Organismos del Deporte</t>
  </si>
  <si>
    <t>Ingresos por Fideicomisos y Empresas de Participación Municipal</t>
  </si>
  <si>
    <t>Rendimientos o Ingresos Derivados de Organismos Descentralizados y Fideicomisos, cuando por su naturaleza correspondan a Actividades Propias de Derecho Público</t>
  </si>
  <si>
    <t>Rendimientos o Ingresos Derivados de Empresas de Participación Estatal, cuando por su naturaleza correspondan a Actividades Propias de Derecho Público</t>
  </si>
  <si>
    <t>Fondo General de Participaciones</t>
  </si>
  <si>
    <t>Fondo de Fiscalización y Recaudación</t>
  </si>
  <si>
    <t>Correspondientes al Impuesto Sobre Automóviles Nuevos</t>
  </si>
  <si>
    <t>Correspondientes al Impuesto Sobre Tenencia o Uso de Vehículos</t>
  </si>
  <si>
    <t>Correspondientes al Fondo de Compensación del Impuesto Sobre Automóviles Nuevos</t>
  </si>
  <si>
    <t>Las derivadas de la aplicación del artículo 4-A de la Ley de Coordinación Fiscal</t>
  </si>
  <si>
    <t>Del Impuesto Sobre Tenencia o Uso de Vehículos Automotores</t>
  </si>
  <si>
    <t>Del Impuesto Sobre Adquisición de Vehículos Automotores Usados</t>
  </si>
  <si>
    <t>Del Impuesto Sobre Loterías, Rifas, Sorteos, Concursos y Juegos Permitidos con Cruce de Apuestas</t>
  </si>
  <si>
    <t>Remanentes Gasto de Inversión Sectorial (PAD)</t>
  </si>
  <si>
    <t>Remanentes Programa de Apoyo al Gasto de Inversión de los Municipios (FEFOM)</t>
  </si>
  <si>
    <t>Otros Recursos Estatales</t>
  </si>
  <si>
    <t>Mecánica Teatral</t>
  </si>
  <si>
    <t>Remanentes de Ramo 33 (FISM)</t>
  </si>
  <si>
    <t>Remanentes de Ramo 33 (FORTAMUN)</t>
  </si>
  <si>
    <t>Recursos del Programa Hábitat</t>
  </si>
  <si>
    <t>Excedentes Petroleros</t>
  </si>
  <si>
    <t>Ramo 23</t>
  </si>
  <si>
    <t>FORTASEG</t>
  </si>
  <si>
    <t>Remanentes Otros Recursos Federales</t>
  </si>
  <si>
    <t>Otros Recursos Federales</t>
  </si>
  <si>
    <t>Recursos del Programa 3 X 1 para Migrantes.</t>
  </si>
  <si>
    <t>Recursos para el Rescate de Espacios Públicos</t>
  </si>
  <si>
    <t>Recursos del Fideicomiso Fondo Nacional de Habitaciones Populares</t>
  </si>
  <si>
    <t>Recursos del Programa CONADE</t>
  </si>
  <si>
    <t>Recursos para el Programa Calidad para el Deporte CONADE</t>
  </si>
  <si>
    <t>Recursos del Programa Cultura Física CONADE</t>
  </si>
  <si>
    <t>Recursos de CONACULTA</t>
  </si>
  <si>
    <t>Recursos Programa de Devolución de Derechos PRODER</t>
  </si>
  <si>
    <t>Recursos para agua Potable, Alcantarillado y Saneamiento en zonas Urbanas APAZU</t>
  </si>
  <si>
    <t>Recursos de Instituto Nacional para el Desarrollo de Capacidades del Sector Rural INCA RURAL / Sistema Nacional de Capacitación y Asistencia Técnica Rural Integral SINACATRI</t>
  </si>
  <si>
    <t>Subsidios para Gastos de Operación</t>
  </si>
  <si>
    <t>Intereses Ganados de Valores, Créditos, Bonos y Otros</t>
  </si>
  <si>
    <t>Derivados de Recursos Propios</t>
  </si>
  <si>
    <t>Derivados del Ramo 33</t>
  </si>
  <si>
    <t>Ingresos Financieros por FISM</t>
  </si>
  <si>
    <t>Ingresos Financieros por FORTAMUNDF</t>
  </si>
  <si>
    <t>Derivados de Recursos de Programas Estatales</t>
  </si>
  <si>
    <t>Otros Ingresos Financieros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</si>
  <si>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</si>
  <si>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</si>
  <si>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</si>
  <si>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</si>
  <si>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</si>
  <si>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Banco Nacional de Obras y Servicios Públicos</t>
  </si>
  <si>
    <t>Otras Instituciones Públicas</t>
  </si>
  <si>
    <t>Instituciones Privadas</t>
  </si>
  <si>
    <t>Particulares</t>
  </si>
  <si>
    <t>Pasivos Generados al Cierre del Ejercicio Fiscal Pendientes de Pago</t>
  </si>
  <si>
    <t>Bonificaciones y Descuentos Obtenidos</t>
  </si>
  <si>
    <t>Diferencias por Tipo de Cambio a Favor en Efectivo y Equivalentes</t>
  </si>
  <si>
    <t>Diferencias de Cotizaciones a Favor en Valores Negociables</t>
  </si>
  <si>
    <t>Utilidades por Participación Patrimonial</t>
  </si>
  <si>
    <t>Aportaciones por Gestoría de Diputados</t>
  </si>
  <si>
    <t>Ingresos por Audiencia Pública</t>
  </si>
  <si>
    <t>Actualización de Inversiones en UDI´S</t>
  </si>
  <si>
    <t>Intereses por Inversiones en UDI´S</t>
  </si>
  <si>
    <t>Otros Convenios</t>
  </si>
  <si>
    <t>Otros Ingresos Varios</t>
  </si>
  <si>
    <t>Total Partidas (13)</t>
  </si>
  <si>
    <t>Estado Analítico del Ejercicio del Presupuesto de Egresos
Clasificación por Objeto del Gasto (Capítulo y Concepto)</t>
  </si>
  <si>
    <t>Concepto
(4)</t>
  </si>
  <si>
    <t xml:space="preserve">Egresos
</t>
  </si>
  <si>
    <t>Dietas</t>
  </si>
  <si>
    <t>Haberes</t>
  </si>
  <si>
    <t>Sueldo por Interinato</t>
  </si>
  <si>
    <t>.,</t>
  </si>
  <si>
    <t>Aguinaldo</t>
  </si>
  <si>
    <t>Compensaciones</t>
  </si>
  <si>
    <t>Compensación</t>
  </si>
  <si>
    <t>Gratificación</t>
  </si>
  <si>
    <t>Sobrehaberes</t>
  </si>
  <si>
    <t>Aportaciones al ISSSTE</t>
  </si>
  <si>
    <t>FOVISSSTE</t>
  </si>
  <si>
    <t>SAR (Sistema de Ahorro para el Retiro)</t>
  </si>
  <si>
    <t>Prima por jubilación</t>
  </si>
  <si>
    <t>Viáticos</t>
  </si>
  <si>
    <t>Despensa</t>
  </si>
  <si>
    <t>Estímulos</t>
  </si>
  <si>
    <t>Recompensas</t>
  </si>
  <si>
    <t>Gas</t>
  </si>
  <si>
    <t>Agua</t>
  </si>
  <si>
    <t>Servicios de información, mediante telecomunicaciones especializadas</t>
  </si>
  <si>
    <t>Capacitación</t>
  </si>
  <si>
    <t>Autotransporte</t>
  </si>
  <si>
    <t>Exposiciones</t>
  </si>
  <si>
    <t>Utilidades</t>
  </si>
  <si>
    <t>Despensas</t>
  </si>
  <si>
    <t>Becas</t>
  </si>
  <si>
    <t>Pensiones</t>
  </si>
  <si>
    <t>Jubilaciones</t>
  </si>
  <si>
    <t>Donativos Internacionales</t>
  </si>
  <si>
    <t>Embarcaciones</t>
  </si>
  <si>
    <t>Bovinos</t>
  </si>
  <si>
    <t>Porcinos</t>
  </si>
  <si>
    <t>Aves</t>
  </si>
  <si>
    <t>Equinos</t>
  </si>
  <si>
    <t>Terrenos</t>
  </si>
  <si>
    <t>Patentes</t>
  </si>
  <si>
    <t>Marcas</t>
  </si>
  <si>
    <t>Concesiones</t>
  </si>
  <si>
    <t>Franquicias</t>
  </si>
  <si>
    <t>Bonos</t>
  </si>
  <si>
    <t>Fondo de Fomento Municipal</t>
  </si>
  <si>
    <t>Gastos de la Deuda Pública Externa</t>
  </si>
  <si>
    <t>Costos por coberturas</t>
  </si>
  <si>
    <t>Apoyos a Intermediarios Financieros</t>
  </si>
  <si>
    <t>ADEFAS</t>
  </si>
  <si>
    <t>Total Partidas: (14)</t>
  </si>
  <si>
    <t>Egresos</t>
  </si>
  <si>
    <t>(Pesos)</t>
  </si>
  <si>
    <r>
      <t xml:space="preserve">Total </t>
    </r>
    <r>
      <rPr>
        <vertAlign val="subscript"/>
        <sz val="11"/>
        <color theme="1"/>
        <rFont val="Calibri"/>
        <family val="2"/>
        <scheme val="minor"/>
      </rPr>
      <t>(12)</t>
    </r>
  </si>
  <si>
    <t>PROGRAMAS</t>
  </si>
  <si>
    <r>
      <t>Pagado</t>
    </r>
    <r>
      <rPr>
        <b/>
        <vertAlign val="subscript"/>
        <sz val="16"/>
        <color theme="1"/>
        <rFont val="Calibri"/>
        <family val="2"/>
        <scheme val="minor"/>
      </rPr>
      <t xml:space="preserve"> (10)</t>
    </r>
  </si>
  <si>
    <r>
      <t xml:space="preserve">Ejercido </t>
    </r>
    <r>
      <rPr>
        <b/>
        <vertAlign val="subscript"/>
        <sz val="16"/>
        <color theme="1"/>
        <rFont val="Calibri"/>
        <family val="2"/>
        <scheme val="minor"/>
      </rPr>
      <t>(9)</t>
    </r>
  </si>
  <si>
    <r>
      <t>Devengado</t>
    </r>
    <r>
      <rPr>
        <b/>
        <vertAlign val="subscript"/>
        <sz val="16"/>
        <color theme="1"/>
        <rFont val="Calibri"/>
        <family val="2"/>
        <scheme val="minor"/>
      </rPr>
      <t xml:space="preserve"> (8)</t>
    </r>
  </si>
  <si>
    <r>
      <t xml:space="preserve">Comprometido </t>
    </r>
    <r>
      <rPr>
        <b/>
        <vertAlign val="subscript"/>
        <sz val="16"/>
        <color theme="1"/>
        <rFont val="Calibri"/>
        <family val="2"/>
        <scheme val="minor"/>
      </rPr>
      <t>(7)</t>
    </r>
  </si>
  <si>
    <r>
      <t>Modificado</t>
    </r>
    <r>
      <rPr>
        <b/>
        <vertAlign val="subscript"/>
        <sz val="16"/>
        <color theme="1"/>
        <rFont val="Calibri"/>
        <family val="2"/>
        <scheme val="minor"/>
      </rPr>
      <t xml:space="preserve"> (6)</t>
    </r>
  </si>
  <si>
    <r>
      <t xml:space="preserve">Aprobado </t>
    </r>
    <r>
      <rPr>
        <b/>
        <vertAlign val="subscript"/>
        <sz val="16"/>
        <color theme="1"/>
        <rFont val="Calibri"/>
        <family val="2"/>
        <scheme val="minor"/>
      </rPr>
      <t>(4)</t>
    </r>
  </si>
  <si>
    <r>
      <t xml:space="preserve">Concepto </t>
    </r>
    <r>
      <rPr>
        <b/>
        <vertAlign val="subscript"/>
        <sz val="16"/>
        <color theme="1"/>
        <rFont val="Calibri"/>
        <family val="2"/>
        <scheme val="minor"/>
      </rPr>
      <t>(3)</t>
    </r>
  </si>
  <si>
    <t xml:space="preserve">                                      </t>
  </si>
  <si>
    <t>El total de la depreciación acumulada deberá coincidir con lo registrado en la cuenta 1261 de la Balanza de Comprobación.</t>
  </si>
  <si>
    <t>2)</t>
  </si>
  <si>
    <t>La depreciación se aplicará para la cuenta 1233 Edificios no Habitacionales, por lo que refiere al valor de adquisición y catastral el formato a utilizar sera de número.</t>
  </si>
  <si>
    <t xml:space="preserve">1) </t>
  </si>
  <si>
    <t>Notas:</t>
  </si>
  <si>
    <t>A</t>
  </si>
  <si>
    <t>ACUMULADA</t>
  </si>
  <si>
    <t>ANUAL</t>
  </si>
  <si>
    <t>TIEMPO DE VIDA ÚTIL</t>
  </si>
  <si>
    <t>FECHA</t>
  </si>
  <si>
    <t>NÚMERO</t>
  </si>
  <si>
    <t xml:space="preserve">TIPO </t>
  </si>
  <si>
    <t>ADQUISICIÓN</t>
  </si>
  <si>
    <t>CATASTRAL</t>
  </si>
  <si>
    <t xml:space="preserve"> CONSTRUIDA
  (M2)</t>
  </si>
  <si>
    <t>(M2)</t>
  </si>
  <si>
    <t>PONIENTE</t>
  </si>
  <si>
    <t>ORIENTE</t>
  </si>
  <si>
    <t xml:space="preserve">SUR </t>
  </si>
  <si>
    <t>NORTE</t>
  </si>
  <si>
    <t xml:space="preserve"> DEL INMUEBLE</t>
  </si>
  <si>
    <t>PROG.</t>
  </si>
  <si>
    <t>COMENTARIOS</t>
  </si>
  <si>
    <t>DEPRECIACIÓN</t>
  </si>
  <si>
    <t>FECHA DE ALTA</t>
  </si>
  <si>
    <t>PÓLIZAS</t>
  </si>
  <si>
    <t>MODALIDAD DE</t>
  </si>
  <si>
    <t xml:space="preserve">VALOR  </t>
  </si>
  <si>
    <t xml:space="preserve">CLAVE CATASTRAL </t>
  </si>
  <si>
    <t>NÚMERO DEL REGISTRO PÚBLICO DE LA PROPIEDAD</t>
  </si>
  <si>
    <t>NÚMERO DE ESCRITURA Y/O FECHA DEL CONTRATO</t>
  </si>
  <si>
    <t>DOCUMENTO QUE ACREDITA LA POSESIÓN</t>
  </si>
  <si>
    <t>USO</t>
  </si>
  <si>
    <t>VALOR DE ADQUISICIÓN</t>
  </si>
  <si>
    <t>FECHA DE</t>
  </si>
  <si>
    <t xml:space="preserve">SUPERFICIE </t>
  </si>
  <si>
    <t>MEDIDAS Y COLINDANCIAS</t>
  </si>
  <si>
    <t>LOCALIDAD</t>
  </si>
  <si>
    <t>UBICACIÓN</t>
  </si>
  <si>
    <t>NOMBRE</t>
  </si>
  <si>
    <t xml:space="preserve">NOMBRE DE LA CUENTA </t>
  </si>
  <si>
    <t>SUBCUENTA</t>
  </si>
  <si>
    <t>CUENTA</t>
  </si>
  <si>
    <t>NUM.</t>
  </si>
  <si>
    <t xml:space="preserve">I N V E N T A R I O    D E    B I E N E S     I N M U E B L E S    </t>
  </si>
  <si>
    <t>OTROS</t>
  </si>
  <si>
    <t>IMCUFIDE</t>
  </si>
  <si>
    <t xml:space="preserve">    </t>
  </si>
  <si>
    <t>2.-</t>
  </si>
  <si>
    <t>DIF</t>
  </si>
  <si>
    <t>3.-</t>
  </si>
  <si>
    <t>1.-</t>
  </si>
  <si>
    <t>FECHA:</t>
  </si>
  <si>
    <t>4.-</t>
  </si>
  <si>
    <t>ODAS</t>
  </si>
  <si>
    <t>MUNICIPIO</t>
  </si>
  <si>
    <t>Inventario de Bienes Inmuebles</t>
  </si>
  <si>
    <t>TIPO</t>
  </si>
  <si>
    <t>COSTO</t>
  </si>
  <si>
    <t>PROVEEDOR</t>
  </si>
  <si>
    <t xml:space="preserve">FECHA </t>
  </si>
  <si>
    <t>ÁREA RESPONSABLE</t>
  </si>
  <si>
    <t>FECHA DE MOVIMIENTO DE ALTA</t>
  </si>
  <si>
    <t>FACTURA</t>
  </si>
  <si>
    <t xml:space="preserve">NÚMERO DE SERIE  </t>
  </si>
  <si>
    <t>MODELO</t>
  </si>
  <si>
    <t>MARCA</t>
  </si>
  <si>
    <t>NOMBRE DEL MUEBLE</t>
  </si>
  <si>
    <t>NOMBRE DEL RESGUARDATARIO</t>
  </si>
  <si>
    <t>NÚMERO DE INVENTARIO</t>
  </si>
  <si>
    <t xml:space="preserve"> SUBCUENTA  </t>
  </si>
  <si>
    <t>NÚM. PROG.</t>
  </si>
  <si>
    <t xml:space="preserve">I N V E N T A R I O    D E      B I E N E S     M U E B L E S  </t>
  </si>
  <si>
    <t xml:space="preserve">IMCUFIDE </t>
  </si>
  <si>
    <t>Inventario de Bienes Muebles</t>
  </si>
  <si>
    <t>TOTALES</t>
  </si>
  <si>
    <t>FALTANTE</t>
  </si>
  <si>
    <t>SOBRANTE</t>
  </si>
  <si>
    <t>PÓLIZA O FACTURA</t>
  </si>
  <si>
    <t>COSTO REGISTRADO EN EL INVENTARIO</t>
  </si>
  <si>
    <t>NOMBRE 
DEL BIEN O REGISTRO</t>
  </si>
  <si>
    <t>NÚMERO DE CUENTA</t>
  </si>
  <si>
    <t>SUPUESTOS</t>
  </si>
  <si>
    <t>DIFERENCIAS</t>
  </si>
  <si>
    <t>REGISTRO CONTABLE</t>
  </si>
  <si>
    <t>LEVANTAMIENTO FÍSICO</t>
  </si>
  <si>
    <t>HOJA DE TRABAJO PARA LA CONCILIACIÓN FÍSICO-CONTABLE DE BIENES MUEBLES</t>
  </si>
  <si>
    <t>CUENTA:</t>
  </si>
  <si>
    <t>NOMBRE DEL ENTE FISCALIZABLE:</t>
  </si>
  <si>
    <t>Hoja de Trabajo para la Conciliación Físico Contable de los Bienes Muebles</t>
  </si>
  <si>
    <r>
      <rPr>
        <b/>
        <sz val="12"/>
        <color indexed="8"/>
        <rFont val="Calibri"/>
        <family val="2"/>
      </rPr>
      <t>XI.</t>
    </r>
    <r>
      <rPr>
        <sz val="12"/>
        <color indexed="8"/>
        <rFont val="Calibri"/>
        <family val="2"/>
      </rPr>
      <t xml:space="preserve"> BIENES MUEBLES REGISTRADOS EN EL INVENTARIO A UN COSTO MENOR QUE EN CONTABILIDAD.</t>
    </r>
  </si>
  <si>
    <r>
      <rPr>
        <b/>
        <sz val="12"/>
        <color indexed="8"/>
        <rFont val="Calibri"/>
        <family val="2"/>
      </rPr>
      <t>XI.</t>
    </r>
    <r>
      <rPr>
        <sz val="12"/>
        <color indexed="8"/>
        <rFont val="Calibri"/>
        <family val="2"/>
      </rPr>
      <t xml:space="preserve"> BIENES MUEBLES REGISTRADOS EN EL INVENTARIO </t>
    </r>
    <r>
      <rPr>
        <b/>
        <sz val="12"/>
        <color indexed="10"/>
        <rFont val="Calibri"/>
        <family val="2"/>
      </rPr>
      <t>CON</t>
    </r>
    <r>
      <rPr>
        <sz val="12"/>
        <color indexed="8"/>
        <rFont val="Calibri"/>
        <family val="2"/>
      </rPr>
      <t xml:space="preserve"> UN COSTO MENOR EN CONTABILIDAD.</t>
    </r>
  </si>
  <si>
    <r>
      <rPr>
        <b/>
        <sz val="12"/>
        <color indexed="8"/>
        <rFont val="Calibri"/>
        <family val="2"/>
      </rPr>
      <t>X.</t>
    </r>
    <r>
      <rPr>
        <sz val="12"/>
        <color indexed="8"/>
        <rFont val="Calibri"/>
        <family val="2"/>
      </rPr>
      <t xml:space="preserve"> BIENES MUEBLES REGISTRADOS EN EL INVENTARIO A UN COSTO MAYOR QUE EN CONTABILIDAD.</t>
    </r>
  </si>
  <si>
    <r>
      <rPr>
        <b/>
        <sz val="12"/>
        <color indexed="8"/>
        <rFont val="Calibri"/>
        <family val="2"/>
      </rPr>
      <t>X.</t>
    </r>
    <r>
      <rPr>
        <sz val="12"/>
        <color indexed="8"/>
        <rFont val="Calibri"/>
        <family val="2"/>
      </rPr>
      <t xml:space="preserve"> BIENES MUEBLES REGISTRADOS EN EL INVENTARIO </t>
    </r>
    <r>
      <rPr>
        <b/>
        <sz val="12"/>
        <color indexed="10"/>
        <rFont val="Calibri"/>
        <family val="2"/>
      </rPr>
      <t>CON</t>
    </r>
    <r>
      <rPr>
        <sz val="12"/>
        <color indexed="8"/>
        <rFont val="Calibri"/>
        <family val="2"/>
      </rPr>
      <t xml:space="preserve"> UN COSTO MAYOR EN CONTABILIDAD.</t>
    </r>
  </si>
  <si>
    <r>
      <rPr>
        <b/>
        <sz val="12"/>
        <color indexed="8"/>
        <rFont val="Calibri"/>
        <family val="2"/>
      </rPr>
      <t>IX.</t>
    </r>
    <r>
      <rPr>
        <sz val="12"/>
        <color indexed="8"/>
        <rFont val="Calibri"/>
        <family val="2"/>
      </rPr>
      <t xml:space="preserve"> BIENES MUEBLES CON REGISTRO EN CONTABILIDAD E INVENTARIO A UN COSTO MENOR DE 70 UMAS (A LA FECHA DE SU ADQUISICIÓN)</t>
    </r>
  </si>
  <si>
    <r>
      <rPr>
        <b/>
        <sz val="12"/>
        <color indexed="8"/>
        <rFont val="Calibri"/>
        <family val="2"/>
      </rPr>
      <t>IX.</t>
    </r>
    <r>
      <rPr>
        <sz val="12"/>
        <color indexed="8"/>
        <rFont val="Calibri"/>
        <family val="2"/>
      </rPr>
      <t xml:space="preserve"> BIENES MUEBLES CON REGISTRO CONTABLE-ADMINISTRATIVO CON UN COSTO MENOR A 70 UMAS (A LA FECHA DE SU ADQUISICIÓN)</t>
    </r>
  </si>
  <si>
    <r>
      <rPr>
        <b/>
        <sz val="12"/>
        <color indexed="8"/>
        <rFont val="Calibri"/>
        <family val="2"/>
      </rPr>
      <t>VIII.</t>
    </r>
    <r>
      <rPr>
        <sz val="12"/>
        <color indexed="8"/>
        <rFont val="Calibri"/>
        <family val="2"/>
      </rPr>
      <t xml:space="preserve"> SALDOS CONTABLES NO INTEGRADOS</t>
    </r>
  </si>
  <si>
    <r>
      <rPr>
        <b/>
        <sz val="12"/>
        <color indexed="8"/>
        <rFont val="Calibri"/>
        <family val="2"/>
      </rPr>
      <t>VII.</t>
    </r>
    <r>
      <rPr>
        <sz val="12"/>
        <color indexed="8"/>
        <rFont val="Calibri"/>
        <family val="2"/>
      </rPr>
      <t xml:space="preserve"> BIENES MUEBLES NO LOCALIZADOS CON REGISTRO EN CONTABILIDAD NO CONSIDERADOS EN EL INVENTARIO</t>
    </r>
  </si>
  <si>
    <r>
      <rPr>
        <b/>
        <sz val="12"/>
        <color indexed="8"/>
        <rFont val="Calibri"/>
        <family val="2"/>
      </rPr>
      <t>VII.</t>
    </r>
    <r>
      <rPr>
        <sz val="12"/>
        <color indexed="8"/>
        <rFont val="Calibri"/>
        <family val="2"/>
      </rPr>
      <t xml:space="preserve"> BIENES MUEBLES NO LOCALIZADOS CON REGISTRO </t>
    </r>
    <r>
      <rPr>
        <b/>
        <sz val="12"/>
        <color indexed="10"/>
        <rFont val="Calibri"/>
        <family val="2"/>
      </rPr>
      <t>CONTABLE</t>
    </r>
    <r>
      <rPr>
        <sz val="12"/>
        <color indexed="8"/>
        <rFont val="Calibri"/>
        <family val="2"/>
      </rPr>
      <t xml:space="preserve"> NO CONSIDERADOS EN EL INVENTARIO</t>
    </r>
  </si>
  <si>
    <r>
      <rPr>
        <b/>
        <sz val="12"/>
        <color indexed="8"/>
        <rFont val="Calibri"/>
        <family val="2"/>
      </rPr>
      <t>VI.</t>
    </r>
    <r>
      <rPr>
        <sz val="12"/>
        <color indexed="8"/>
        <rFont val="Calibri"/>
        <family val="2"/>
      </rPr>
      <t xml:space="preserve"> BIENES MUEBLES NO LOCALIZADOS CON REGISTRO EN EL INVENTARIO NO CONSIDERADOS EN CONTABILIDAD</t>
    </r>
  </si>
  <si>
    <r>
      <rPr>
        <b/>
        <sz val="12"/>
        <color indexed="8"/>
        <rFont val="Calibri"/>
        <family val="2"/>
      </rPr>
      <t>V.</t>
    </r>
    <r>
      <rPr>
        <sz val="12"/>
        <color indexed="8"/>
        <rFont val="Calibri"/>
        <family val="2"/>
      </rPr>
      <t xml:space="preserve"> BIENES MUEBLES NO LOCALIZADOS CON REGISTRO CONTABLE-ADMINISTRATIVO</t>
    </r>
  </si>
  <si>
    <r>
      <rPr>
        <b/>
        <sz val="12"/>
        <color indexed="8"/>
        <rFont val="Calibri"/>
        <family val="2"/>
      </rPr>
      <t>IV.</t>
    </r>
    <r>
      <rPr>
        <sz val="12"/>
        <color indexed="8"/>
        <rFont val="Calibri"/>
        <family val="2"/>
      </rPr>
      <t xml:space="preserve"> BIENES MUEBLES CON REGISTRO EN EL INVENTARIO NO CONSIDERADOS EN CONTABILIDAD</t>
    </r>
  </si>
  <si>
    <r>
      <rPr>
        <b/>
        <sz val="12"/>
        <color indexed="8"/>
        <rFont val="Calibri"/>
        <family val="2"/>
      </rPr>
      <t>IV.</t>
    </r>
    <r>
      <rPr>
        <sz val="12"/>
        <color indexed="8"/>
        <rFont val="Calibri"/>
        <family val="2"/>
      </rPr>
      <t xml:space="preserve"> BIENES MUEBLES </t>
    </r>
    <r>
      <rPr>
        <b/>
        <sz val="12"/>
        <color indexed="10"/>
        <rFont val="Calibri"/>
        <family val="2"/>
      </rPr>
      <t>LOCALIZADOS</t>
    </r>
    <r>
      <rPr>
        <sz val="12"/>
        <color indexed="8"/>
        <rFont val="Calibri"/>
        <family val="2"/>
      </rPr>
      <t xml:space="preserve"> CON REGISTRO EN EL INVENTARIO NO CONSIDERADOS EN CONTABILIDAD</t>
    </r>
  </si>
  <si>
    <r>
      <rPr>
        <b/>
        <sz val="12"/>
        <color indexed="8"/>
        <rFont val="Calibri"/>
        <family val="2"/>
      </rPr>
      <t>III</t>
    </r>
    <r>
      <rPr>
        <sz val="12"/>
        <color indexed="8"/>
        <rFont val="Calibri"/>
        <family val="2"/>
      </rPr>
      <t xml:space="preserve"> . BIENES MUEBLES SIN REGISTRO CONTABLE-ADMINISTRATIVO</t>
    </r>
  </si>
  <si>
    <r>
      <rPr>
        <b/>
        <sz val="12"/>
        <color indexed="8"/>
        <rFont val="Calibri"/>
        <family val="2"/>
      </rPr>
      <t>II.</t>
    </r>
    <r>
      <rPr>
        <sz val="12"/>
        <color indexed="8"/>
        <rFont val="Calibri"/>
        <family val="2"/>
      </rPr>
      <t xml:space="preserve"> BIENES MUEBLES CON REGISTRO EN CONTABILIDAD NO CONSIDERADOS EN EL INVENTARIO</t>
    </r>
  </si>
  <si>
    <r>
      <rPr>
        <b/>
        <sz val="12"/>
        <color indexed="8"/>
        <rFont val="Calibri"/>
        <family val="2"/>
      </rPr>
      <t>II.</t>
    </r>
    <r>
      <rPr>
        <sz val="12"/>
        <color indexed="8"/>
        <rFont val="Calibri"/>
        <family val="2"/>
      </rPr>
      <t xml:space="preserve"> BIENES MUEBLES </t>
    </r>
    <r>
      <rPr>
        <b/>
        <sz val="12"/>
        <color indexed="10"/>
        <rFont val="Calibri"/>
        <family val="2"/>
      </rPr>
      <t>LOCALIZADOS</t>
    </r>
    <r>
      <rPr>
        <sz val="12"/>
        <color indexed="8"/>
        <rFont val="Calibri"/>
        <family val="2"/>
      </rPr>
      <t xml:space="preserve"> CON REGISTRO</t>
    </r>
    <r>
      <rPr>
        <b/>
        <sz val="12"/>
        <color indexed="10"/>
        <rFont val="Calibri"/>
        <family val="2"/>
      </rPr>
      <t xml:space="preserve"> CONTABLE</t>
    </r>
    <r>
      <rPr>
        <sz val="12"/>
        <color indexed="8"/>
        <rFont val="Calibri"/>
        <family val="2"/>
      </rPr>
      <t xml:space="preserve"> NO CONSIDERADOS EN EL INVENTARIO</t>
    </r>
  </si>
  <si>
    <r>
      <rPr>
        <b/>
        <sz val="12"/>
        <color indexed="8"/>
        <rFont val="Calibri"/>
        <family val="2"/>
      </rPr>
      <t>I.</t>
    </r>
    <r>
      <rPr>
        <sz val="12"/>
        <color indexed="8"/>
        <rFont val="Calibri"/>
        <family val="2"/>
      </rPr>
      <t xml:space="preserve"> BIENES MUEBLES CON REGISTRO CONTABLE-ADMINISTRATIVO</t>
    </r>
  </si>
  <si>
    <r>
      <rPr>
        <b/>
        <sz val="12"/>
        <color indexed="8"/>
        <rFont val="Calibri"/>
        <family val="2"/>
      </rPr>
      <t>I.</t>
    </r>
    <r>
      <rPr>
        <sz val="12"/>
        <color indexed="8"/>
        <rFont val="Calibri"/>
        <family val="2"/>
      </rPr>
      <t xml:space="preserve"> BIENES MUEBLES </t>
    </r>
    <r>
      <rPr>
        <b/>
        <sz val="12"/>
        <color indexed="10"/>
        <rFont val="Calibri"/>
        <family val="2"/>
      </rPr>
      <t>LOCALIZADOS</t>
    </r>
    <r>
      <rPr>
        <sz val="12"/>
        <color indexed="8"/>
        <rFont val="Calibri"/>
        <family val="2"/>
      </rPr>
      <t xml:space="preserve"> CON REGISTRO CONTABLE-ADMINISTRATIVO</t>
    </r>
  </si>
  <si>
    <t>SUPUESTOS PROPUESTOS</t>
  </si>
  <si>
    <t>SUPUESTOS ACTUALES</t>
  </si>
  <si>
    <t>(28)</t>
  </si>
  <si>
    <t>(16)</t>
  </si>
  <si>
    <t>(27)</t>
  </si>
  <si>
    <t>XIII. Bienes Registrados en Contabilidad a un Costo Mayor que en Inventario</t>
  </si>
  <si>
    <t>(15)</t>
  </si>
  <si>
    <t>X. Bienes Registrados en el Inventario a un Costo Mayor que en Contabilidad</t>
  </si>
  <si>
    <t>(26)</t>
  </si>
  <si>
    <t>IX. Bienes Muebles Con Registro en Contabilidad e Inventario a un Costo Menor de 70 UMAS (a su Fecha de Adquisición)
(a su Fecha de Adquisición)</t>
  </si>
  <si>
    <t>(25)</t>
  </si>
  <si>
    <t>VIII. Saldos Contables No Integrados</t>
  </si>
  <si>
    <t>(14)</t>
  </si>
  <si>
    <t>(24)</t>
  </si>
  <si>
    <t>VII. Bienes Muebles No Localizados Con Registro en Contabilidad No Considerados en el Inventario</t>
  </si>
  <si>
    <t>(13)</t>
  </si>
  <si>
    <t>VI. Bienes Muebles No Localizados Con Registro en el Inventario No Considerados en Contabilidad</t>
  </si>
  <si>
    <t>(23)</t>
  </si>
  <si>
    <t>V. Bienes Muebles No Localizados Con Registro Contable-Administrativo</t>
  </si>
  <si>
    <t>(12)</t>
  </si>
  <si>
    <r>
      <rPr>
        <b/>
        <sz val="11"/>
        <color indexed="8"/>
        <rFont val="Calibri"/>
        <family val="2"/>
      </rPr>
      <t xml:space="preserve"> ( - )   </t>
    </r>
    <r>
      <rPr>
        <b/>
        <u/>
        <sz val="11"/>
        <color indexed="8"/>
        <rFont val="Calibri"/>
        <family val="2"/>
      </rPr>
      <t>BAJAS</t>
    </r>
    <r>
      <rPr>
        <b/>
        <sz val="11"/>
        <color indexed="8"/>
        <rFont val="Calibri"/>
        <family val="2"/>
      </rPr>
      <t xml:space="preserve">               (22)</t>
    </r>
  </si>
  <si>
    <r>
      <rPr>
        <b/>
        <sz val="11"/>
        <color indexed="8"/>
        <rFont val="Calibri"/>
        <family val="2"/>
      </rPr>
      <t xml:space="preserve"> ( - )   </t>
    </r>
    <r>
      <rPr>
        <b/>
        <u/>
        <sz val="11"/>
        <color indexed="8"/>
        <rFont val="Calibri"/>
        <family val="2"/>
      </rPr>
      <t>BAJAS</t>
    </r>
    <r>
      <rPr>
        <b/>
        <sz val="11"/>
        <color indexed="8"/>
        <rFont val="Calibri"/>
        <family val="2"/>
      </rPr>
      <t xml:space="preserve">               (11)</t>
    </r>
  </si>
  <si>
    <t>(21)</t>
  </si>
  <si>
    <t>XII. Bienes Registrados en Contabilidad a un Costo Menor que en Inventario</t>
  </si>
  <si>
    <t>(10)</t>
  </si>
  <si>
    <t>XI. Bienes Registrados en el Inventario a un Costo Menor que en Contabilidad</t>
  </si>
  <si>
    <t>(20)</t>
  </si>
  <si>
    <t>IV. Bienes Muebles Con Registro en el Inventario No Considerados en Contabilidad</t>
  </si>
  <si>
    <t>(9)</t>
  </si>
  <si>
    <t>III. Bienes Muebles Sin Registro 
Contable-Administrativo</t>
  </si>
  <si>
    <t>(19)</t>
  </si>
  <si>
    <t>(8)</t>
  </si>
  <si>
    <t>II. Bienes Muebles Con Registro en Contabilidad 
No Considerados en el Inventario</t>
  </si>
  <si>
    <r>
      <rPr>
        <b/>
        <sz val="11"/>
        <color indexed="8"/>
        <rFont val="Calibri"/>
        <family val="2"/>
      </rPr>
      <t xml:space="preserve"> ( + )   </t>
    </r>
    <r>
      <rPr>
        <b/>
        <u/>
        <sz val="11"/>
        <color indexed="8"/>
        <rFont val="Calibri"/>
        <family val="2"/>
      </rPr>
      <t>ALTAS</t>
    </r>
    <r>
      <rPr>
        <b/>
        <sz val="11"/>
        <color indexed="8"/>
        <rFont val="Calibri"/>
        <family val="2"/>
      </rPr>
      <t xml:space="preserve">                (18)</t>
    </r>
  </si>
  <si>
    <r>
      <rPr>
        <b/>
        <sz val="11"/>
        <color indexed="8"/>
        <rFont val="Calibri"/>
        <family val="2"/>
      </rPr>
      <t xml:space="preserve"> ( + )   </t>
    </r>
    <r>
      <rPr>
        <b/>
        <u/>
        <sz val="11"/>
        <color indexed="8"/>
        <rFont val="Calibri"/>
        <family val="2"/>
      </rPr>
      <t>ALTAS</t>
    </r>
    <r>
      <rPr>
        <b/>
        <sz val="11"/>
        <color indexed="8"/>
        <rFont val="Calibri"/>
        <family val="2"/>
      </rPr>
      <t xml:space="preserve">                (7)</t>
    </r>
  </si>
  <si>
    <t>(17)</t>
  </si>
  <si>
    <t>(6)</t>
  </si>
  <si>
    <t>IMPORTE</t>
  </si>
  <si>
    <t>CONCEPTO</t>
  </si>
  <si>
    <t>COMENTARIOS
(29)</t>
  </si>
  <si>
    <t>CONTABLE</t>
  </si>
  <si>
    <t>FÍSICO</t>
  </si>
  <si>
    <t xml:space="preserve">CONCILIACIÓN FÍSICO-CONTABLE DE BIENES MUEBLES </t>
  </si>
  <si>
    <t>(4)</t>
  </si>
  <si>
    <t>NOMBRE DE LA CUENTA:</t>
  </si>
  <si>
    <t>(5)</t>
  </si>
  <si>
    <t>(3)</t>
  </si>
  <si>
    <t>NÚMERO DE CUENTA:</t>
  </si>
  <si>
    <t>NOMBRE DEL ENTE:</t>
  </si>
  <si>
    <t>Total  (16)</t>
  </si>
  <si>
    <t>Clave Catastral</t>
  </si>
  <si>
    <t>Núm. de Registro Público de la Propiedad</t>
  </si>
  <si>
    <t>Ubicación</t>
  </si>
  <si>
    <r>
      <t xml:space="preserve">Cuenta </t>
    </r>
    <r>
      <rPr>
        <sz val="8"/>
        <rFont val="Arial"/>
        <family val="2"/>
      </rPr>
      <t>(7)</t>
    </r>
  </si>
  <si>
    <r>
      <t xml:space="preserve">Cuenta </t>
    </r>
    <r>
      <rPr>
        <sz val="8"/>
        <rFont val="Arial"/>
        <family val="2"/>
      </rPr>
      <t>(6)</t>
    </r>
  </si>
  <si>
    <r>
      <rPr>
        <b/>
        <sz val="10"/>
        <rFont val="Arial"/>
        <family val="2"/>
      </rPr>
      <t xml:space="preserve">Comentarios 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(15)</t>
    </r>
  </si>
  <si>
    <r>
      <t>Fecha del Movimiento</t>
    </r>
    <r>
      <rPr>
        <b/>
        <sz val="8"/>
        <rFont val="Arial"/>
        <family val="2"/>
      </rPr>
      <t xml:space="preserve"> 
</t>
    </r>
    <r>
      <rPr>
        <sz val="8"/>
        <rFont val="Arial"/>
        <family val="2"/>
      </rPr>
      <t>(14)</t>
    </r>
  </si>
  <si>
    <t>Costo
(Pesos)</t>
  </si>
  <si>
    <r>
      <t xml:space="preserve">Modo de Adquisición 
</t>
    </r>
    <r>
      <rPr>
        <sz val="8"/>
        <rFont val="Arial"/>
        <family val="2"/>
      </rPr>
      <t>(11)</t>
    </r>
  </si>
  <si>
    <r>
      <t>Núm. de Escritura</t>
    </r>
    <r>
      <rPr>
        <b/>
        <sz val="8"/>
        <rFont val="Arial"/>
        <family val="2"/>
      </rPr>
      <t xml:space="preserve"> 
</t>
    </r>
    <r>
      <rPr>
        <sz val="8"/>
        <rFont val="Arial"/>
        <family val="2"/>
      </rPr>
      <t>(10)</t>
    </r>
  </si>
  <si>
    <r>
      <t xml:space="preserve">Descripción del Bien Inmueble </t>
    </r>
    <r>
      <rPr>
        <sz val="8"/>
        <rFont val="Arial"/>
        <family val="2"/>
      </rPr>
      <t>(9)</t>
    </r>
  </si>
  <si>
    <r>
      <t xml:space="preserve">Nombre del Bien Inmueble 
</t>
    </r>
    <r>
      <rPr>
        <sz val="10"/>
        <rFont val="Arial"/>
        <family val="2"/>
      </rPr>
      <t>(8)</t>
    </r>
  </si>
  <si>
    <t xml:space="preserve">Nombre de la </t>
  </si>
  <si>
    <t>Núm.  De</t>
  </si>
  <si>
    <r>
      <t xml:space="preserve">Núm. Inventario </t>
    </r>
    <r>
      <rPr>
        <sz val="8"/>
        <rFont val="Arial"/>
        <family val="2"/>
      </rPr>
      <t>(5)</t>
    </r>
  </si>
  <si>
    <t xml:space="preserve">4.-  </t>
  </si>
  <si>
    <t>AYUNTAMIENTO</t>
  </si>
  <si>
    <r>
      <t xml:space="preserve">Total </t>
    </r>
    <r>
      <rPr>
        <sz val="8"/>
        <color theme="1"/>
        <rFont val="Arial"/>
        <family val="2"/>
      </rPr>
      <t xml:space="preserve"> (18)</t>
    </r>
  </si>
  <si>
    <r>
      <t>Estado de Uso del Bien</t>
    </r>
    <r>
      <rPr>
        <sz val="8"/>
        <rFont val="Arial"/>
        <family val="2"/>
      </rPr>
      <t xml:space="preserve"> (12)</t>
    </r>
  </si>
  <si>
    <r>
      <t xml:space="preserve">Número de Serie </t>
    </r>
    <r>
      <rPr>
        <sz val="8"/>
        <rFont val="Arial"/>
        <family val="2"/>
      </rPr>
      <t>(11)</t>
    </r>
  </si>
  <si>
    <r>
      <t xml:space="preserve">Modelo </t>
    </r>
    <r>
      <rPr>
        <sz val="8"/>
        <rFont val="Arial"/>
        <family val="2"/>
      </rPr>
      <t>(10)</t>
    </r>
  </si>
  <si>
    <r>
      <t xml:space="preserve">Marca </t>
    </r>
    <r>
      <rPr>
        <sz val="8"/>
        <rFont val="Arial"/>
        <family val="2"/>
      </rPr>
      <t>(9)</t>
    </r>
  </si>
  <si>
    <r>
      <rPr>
        <b/>
        <sz val="10"/>
        <rFont val="Arial"/>
        <family val="2"/>
      </rPr>
      <t xml:space="preserve">Comentarios 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(17)</t>
    </r>
  </si>
  <si>
    <r>
      <t>Fecha del Movimiento</t>
    </r>
    <r>
      <rPr>
        <b/>
        <sz val="8"/>
        <rFont val="Arial"/>
        <family val="2"/>
      </rPr>
      <t xml:space="preserve"> 
</t>
    </r>
    <r>
      <rPr>
        <sz val="8"/>
        <rFont val="Arial"/>
        <family val="2"/>
      </rPr>
      <t>(16)</t>
    </r>
  </si>
  <si>
    <t xml:space="preserve">Costo 
(Pesos) </t>
  </si>
  <si>
    <r>
      <t>Núm. de Factura</t>
    </r>
    <r>
      <rPr>
        <b/>
        <sz val="8"/>
        <rFont val="Arial"/>
        <family val="2"/>
      </rPr>
      <t xml:space="preserve"> 
</t>
    </r>
    <r>
      <rPr>
        <sz val="8"/>
        <rFont val="Arial"/>
        <family val="2"/>
      </rPr>
      <t>(13)</t>
    </r>
  </si>
  <si>
    <t xml:space="preserve">Características </t>
  </si>
  <si>
    <r>
      <rPr>
        <b/>
        <sz val="8"/>
        <rFont val="Arial"/>
        <family val="2"/>
      </rPr>
      <t xml:space="preserve">Nombre del Bien Mueble 
</t>
    </r>
    <r>
      <rPr>
        <sz val="8"/>
        <rFont val="Arial"/>
        <family val="2"/>
      </rPr>
      <t>(8)</t>
    </r>
  </si>
  <si>
    <t xml:space="preserve">4.- </t>
  </si>
  <si>
    <t>Cuotas para la Seguridad Social</t>
  </si>
  <si>
    <t>Contribuciones de Mejoras por Obras Públicas</t>
  </si>
  <si>
    <t>Para Obras Públicas y Acciones de Beneficio Social</t>
  </si>
  <si>
    <t>Uso de Vías y Áreas Públicas para el Ejercicio de Actividades Comerciales y de Servicios</t>
  </si>
  <si>
    <t>Estacionamiento en la Vía Pública y de Servicio Público</t>
  </si>
  <si>
    <t>Desarrollo Urbano y Obras Públicas</t>
  </si>
  <si>
    <t>Servicios Prestados por Autoridades Fiscales, Administrativas y de Acceso a la Información Pública</t>
  </si>
  <si>
    <t>Servicios de Rastros</t>
  </si>
  <si>
    <t>Servicios de Panteones</t>
  </si>
  <si>
    <t>Servicios de Alumbrado Público</t>
  </si>
  <si>
    <t>Derechos no Comprendidos en la Ley de Ingresos Vigente, Causados en Ejercicios Fiscales Anteriores Pendientes de Liquidación o Pago</t>
  </si>
  <si>
    <t>Productos</t>
  </si>
  <si>
    <t>Rendimientos o Ingresos Derivados de las Actividades de Organismos Descentralizados y Empresas de Participación Municipal cuando por su Naturaleza correspondan a actividades que no son Propias de Derecho Público</t>
  </si>
  <si>
    <t>Productos no Comprendidos en la Ley de Ingresos Vigente, Causados en Ejercicios Fiscales Anteriores Pendientes de Liquidación o Pago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</si>
  <si>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</si>
  <si>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</si>
  <si>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</si>
  <si>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</si>
  <si>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</si>
  <si>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</si>
  <si>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Correspondientes al Impuesto Especial sobre Producción y Servicios</t>
  </si>
  <si>
    <t>Fondos Distintos de Aportaciones</t>
  </si>
  <si>
    <t>Transferencias del Fondo Mexicano del Petróleo para la Estabilización y el Desarrollo</t>
  </si>
  <si>
    <t>Diferencias por Reestructuración de Deuda Pública a Favor</t>
  </si>
  <si>
    <t xml:space="preserve">Otros Ingresos por Donativos </t>
  </si>
  <si>
    <t>Cuenta Pública 2021</t>
  </si>
  <si>
    <t>Cuenta Pública 2021
Informe Anual de Construcciones en Proceso
 (Cifras en Pesos)</t>
  </si>
  <si>
    <t>Cuenta Pública 2021
Reporte de Altas y Bajas de Bienes Inmuebles</t>
  </si>
  <si>
    <t>Altas 2021
(12)</t>
  </si>
  <si>
    <t>Bajas 2021
(13)</t>
  </si>
  <si>
    <t>Se deberán resgistrar únicamente los bienes inmuebles que se dieron de alta y baja en el ejercicio 2021</t>
  </si>
  <si>
    <t>Cuenta Pública 2021
Reporte de Altas y Bajas de Bienes Muebles</t>
  </si>
  <si>
    <t>Altas 2021
(14)</t>
  </si>
  <si>
    <t>Bajas 2021
(15)</t>
  </si>
  <si>
    <t>Únicamente se resgistrarán los bienes muebles que se dieron de alta y baja en el ejercicio 2021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</si>
  <si>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</si>
  <si>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</si>
  <si>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B</t>
  </si>
  <si>
    <t>Registro Civil</t>
  </si>
  <si>
    <t>Multas Federales No Fiscales</t>
  </si>
  <si>
    <t>Diferencias por Tipo de Cambio a Favor</t>
  </si>
  <si>
    <t>C</t>
  </si>
  <si>
    <t>D</t>
  </si>
  <si>
    <t>Instituto del Deporte</t>
  </si>
  <si>
    <t>Nota 1</t>
  </si>
  <si>
    <t>Relaciones exteriores</t>
  </si>
  <si>
    <t>Fondo de Aportaciones para la Seguridad Pública (FASP)</t>
  </si>
  <si>
    <t>Cuenta Pública 2021
Informe de Obras Programadas y Ejecutadas
 (Cifras en Pesos)</t>
  </si>
  <si>
    <t>Finalidad</t>
  </si>
  <si>
    <t>Función</t>
  </si>
  <si>
    <t>Subfunción</t>
  </si>
  <si>
    <t>Programa</t>
  </si>
  <si>
    <t>Subprograma</t>
  </si>
  <si>
    <t>Proyecto</t>
  </si>
  <si>
    <t>Fuente de financiamiento</t>
  </si>
  <si>
    <t>Nombre de la obra</t>
  </si>
  <si>
    <t>Población Beneficiada</t>
  </si>
  <si>
    <t>Tipo de Ejecución</t>
  </si>
  <si>
    <t>Tipo de Adjudicación</t>
  </si>
  <si>
    <t>Presupuesto Anual autorizado</t>
  </si>
  <si>
    <t>Ampliación</t>
  </si>
  <si>
    <t>Reducción</t>
  </si>
  <si>
    <t>Presupuesto anual modificado</t>
  </si>
  <si>
    <t>Presupuesto ejercido</t>
  </si>
  <si>
    <t>Avance físico de la obra (porcentaje)</t>
  </si>
  <si>
    <t>Monto por ejercer</t>
  </si>
  <si>
    <t>(7)</t>
  </si>
  <si>
    <t>(11)</t>
  </si>
  <si>
    <t>“Bajo protesta de decir verdad declaramos que la información y los reportes, son razonablemente correctos y son responsabilidad del emisor”.</t>
  </si>
  <si>
    <r>
      <rPr>
        <b/>
        <sz val="8"/>
        <color theme="1"/>
        <rFont val="Lato"/>
        <family val="2"/>
      </rPr>
      <t xml:space="preserve">Nota! </t>
    </r>
    <r>
      <rPr>
        <sz val="8"/>
        <color theme="1"/>
        <rFont val="Lato"/>
        <family val="2"/>
      </rPr>
      <t>llenar la totalidad de la información que se solicita en todas y cada una de las columnas del formato, especificando las construcciones en bienes propios.</t>
    </r>
  </si>
  <si>
    <r>
      <t>Subejercicio</t>
    </r>
    <r>
      <rPr>
        <b/>
        <vertAlign val="subscript"/>
        <sz val="16"/>
        <color theme="1"/>
        <rFont val="Calibri"/>
        <family val="2"/>
        <scheme val="minor"/>
      </rPr>
      <t xml:space="preserve"> (11)</t>
    </r>
  </si>
  <si>
    <r>
      <t xml:space="preserve">Estado Analítico de Ingresos 
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(pesos)</t>
    </r>
  </si>
  <si>
    <t>Entidad Municipal: (1)     TEXCALTITLAN     No. 3052</t>
  </si>
  <si>
    <t>Del 1 de Enero al 31 de Diciembre de 2021   (2)</t>
  </si>
  <si>
    <r>
      <t xml:space="preserve">Cuenta
</t>
    </r>
    <r>
      <rPr>
        <sz val="8"/>
        <rFont val="Arial"/>
        <family val="2"/>
      </rPr>
      <t>(3)</t>
    </r>
  </si>
  <si>
    <r>
      <t>Rubro de los Ingresos</t>
    </r>
    <r>
      <rPr>
        <b/>
        <sz val="5"/>
        <rFont val="Arial"/>
        <family val="2"/>
      </rPr>
      <t xml:space="preserve">
</t>
    </r>
    <r>
      <rPr>
        <sz val="8"/>
        <rFont val="Arial"/>
        <family val="2"/>
      </rPr>
      <t>(4)</t>
    </r>
  </si>
  <si>
    <r>
      <t xml:space="preserve">% de Avance de la Recaudación
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(10)</t>
    </r>
  </si>
  <si>
    <r>
      <t xml:space="preserve">Ingresos 
Excedentes 
</t>
    </r>
    <r>
      <rPr>
        <sz val="8"/>
        <rFont val="Arial"/>
        <family val="2"/>
      </rPr>
      <t>(11)</t>
    </r>
  </si>
  <si>
    <r>
      <t xml:space="preserve"> Estimado
</t>
    </r>
    <r>
      <rPr>
        <sz val="8"/>
        <rFont val="Arial"/>
        <family val="2"/>
      </rPr>
      <t>(5)</t>
    </r>
  </si>
  <si>
    <r>
      <t xml:space="preserve">Ampliaciones y Reducciones </t>
    </r>
    <r>
      <rPr>
        <sz val="8"/>
        <rFont val="Arial"/>
        <family val="2"/>
      </rPr>
      <t>(6)</t>
    </r>
  </si>
  <si>
    <r>
      <t xml:space="preserve">Modificado </t>
    </r>
    <r>
      <rPr>
        <b/>
        <sz val="5"/>
        <rFont val="Arial"/>
        <family val="2"/>
      </rPr>
      <t xml:space="preserve"> 
</t>
    </r>
    <r>
      <rPr>
        <sz val="8"/>
        <rFont val="Arial"/>
        <family val="2"/>
      </rPr>
      <t>(7)</t>
    </r>
  </si>
  <si>
    <r>
      <t xml:space="preserve">Devengado </t>
    </r>
    <r>
      <rPr>
        <b/>
        <sz val="5"/>
        <rFont val="Arial"/>
        <family val="2"/>
      </rPr>
      <t xml:space="preserve"> 
</t>
    </r>
    <r>
      <rPr>
        <sz val="8"/>
        <rFont val="Arial"/>
        <family val="2"/>
      </rPr>
      <t>(8)</t>
    </r>
  </si>
  <si>
    <r>
      <t xml:space="preserve">Recaudado </t>
    </r>
    <r>
      <rPr>
        <b/>
        <sz val="5"/>
        <rFont val="Arial"/>
        <family val="2"/>
      </rPr>
      <t xml:space="preserve"> 
</t>
    </r>
    <r>
      <rPr>
        <sz val="8"/>
        <rFont val="Arial"/>
        <family val="2"/>
      </rPr>
      <t>(9)</t>
    </r>
  </si>
  <si>
    <t>INGRESOS DE GESTIÓN</t>
  </si>
  <si>
    <t xml:space="preserve">Impuestos Sobre los Ingresos </t>
  </si>
  <si>
    <t>Impuestos Sobre el Patrimonio</t>
  </si>
  <si>
    <t>Sobre Adquisición de Inmuebles y otras Operaciones Traslativas de Dominio de Inmuebles</t>
  </si>
  <si>
    <t>Impuestos Sobre la Producción, el Consumo y las Transacciones</t>
  </si>
  <si>
    <t>Impuestos Sobre Nóminas y Asimilables</t>
  </si>
  <si>
    <t xml:space="preserve">Gastos de Ejecución </t>
  </si>
  <si>
    <t xml:space="preserve">Impuestos no Comprendidos en la Ley de Ingresos Vigente, Causados en Ejercicios Fiscales Anteriores Pendientes de Liquidación o Pago                                            </t>
  </si>
  <si>
    <t>Impuestos no Comprendidos en la Ley de Ingresos Vigente, Causados en Ejercicios Fiscales Anteriores Pendientes de Liquidacióno Pago</t>
  </si>
  <si>
    <t xml:space="preserve">Contribuciones de Mejoras </t>
  </si>
  <si>
    <t>Accesorios de Contribución de Mejoras por Obras Públicas</t>
  </si>
  <si>
    <t>Contribuciones de Mejoras no Comprendidas en la Ley de Ingresos Vigente, Causadas en Ejercicios Fiscales Anteriores Pendientes de Liquidación o Pago</t>
  </si>
  <si>
    <t xml:space="preserve">Agua Potable, Drenaje, Alcantarillado y Recepción de Caudales de Aguas Residuales para su Tratamiento </t>
  </si>
  <si>
    <t>Suministro de Agua en Bloque proporcionada por la Autoridad Municipal a Fraccionamientos, Unidades Habitacionales, Comerciales o Industriales</t>
  </si>
  <si>
    <t>Conexiones de toma por el Suministro de Agua en Bloque proporcionado por Autoridades Municipales</t>
  </si>
  <si>
    <t>Derechos de Descarga de Aguas Residuales y su Tratamiento o manejo Ecológico</t>
  </si>
  <si>
    <t>Intalación de Medidores</t>
  </si>
  <si>
    <t>Corral de Concejo e Identificación de Señales de Sangre, Tatuajes, Elementos Electromagnéticos y Fierros para marcar Ganado y Magueyes</t>
  </si>
  <si>
    <t>Expedición o Refrendo Anual de Licencias para la venta de Bebidas Alcohólicas al Público</t>
  </si>
  <si>
    <t>Servicios prestados por Autoridades de Seguridad Pública</t>
  </si>
  <si>
    <t>Servicios prestados por las Autoridades de Catastro</t>
  </si>
  <si>
    <t>Servicios de Limpieza de Lotes Baldíos, Recolección, Traslado y Disposición Final de Residuos Sólidos Industriales y Comerciales</t>
  </si>
  <si>
    <t>Otros Productos (Intereses Ganados)</t>
  </si>
  <si>
    <t>Derivados de Participaciones Federales</t>
  </si>
  <si>
    <t>En General, todos aquellos Ingresos que perciba la Hacienda Pública Municipal, derivados de Actividades que no son Propias de Derecho Público, o por la Explotación de sus Bienes Patrimoniales</t>
  </si>
  <si>
    <t>Ingresos por Venta de Bienes y Prestación de Servicios</t>
  </si>
  <si>
    <t xml:space="preserve">Inscripciones </t>
  </si>
  <si>
    <t>Productos Básicos (Despensas)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</si>
  <si>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</si>
  <si>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</si>
  <si>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</si>
  <si>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PARTICIPACIONES, APORTACIONES, CONVENIOS, INCENTIVOS DERIVADOS DE LA COLABORACIÓN FISCAL, FONDOS DISTINTOS DE APORTACIONES, TRANSFERENCIAS, ASIGNACIONES, SUBSIDIOS Y SUBVENCIONES, Y PENSIONES Y JUBILIACIONES</t>
  </si>
  <si>
    <t>Las participaciones derivadas de la aplicación de la Ley de Coordinación Fiscal y demás ordenamientos jurídicos federales aplicables</t>
  </si>
  <si>
    <t>El Impuesto sobre la Renta efectivamente enterado a la Federación, correspondiente al salario de su personal que preste o desempeñe un servicio personal subordinado así como de sus organismos públicos descentralizados</t>
  </si>
  <si>
    <t>11</t>
  </si>
  <si>
    <t>Artículo 4-A, Fracción II de la Ley de Coordinación Fiscal (Fondo de Compensaciones)</t>
  </si>
  <si>
    <t>12</t>
  </si>
  <si>
    <t>Impuesto Sobre la Renta por Enajenación de Bienes Inmuebles</t>
  </si>
  <si>
    <t>Las participaciones derivadas de la aplicación de la fracción II del artículo 219 del Código Financiero del Estado de México y Municipios</t>
  </si>
  <si>
    <t>Del Impuesto a la Venta Final de Bebidas con Contenido Alcohólico</t>
  </si>
  <si>
    <t>Las demás derivadas de la aplicación del Título Séptimo del Código Financiero para el Estado de México y Municipios, así como de los convenios, acuerdos o declaratorias que al efecto se celebren o realicen</t>
  </si>
  <si>
    <t xml:space="preserve">Fondo de Aportaciones para la Infraestructura Social Municipal </t>
  </si>
  <si>
    <t>Fondo de Aportaciones para el Fortalecimiento de los Municipios y las Demarcaciones Territoriales del Distrito Federal</t>
  </si>
  <si>
    <t>Convenios de Tránsito Estatal con Municipios</t>
  </si>
  <si>
    <t xml:space="preserve"> Recursos del Programa de ahorro y subsidio para la vivienda, “Tu Casa” (FONHAPO)</t>
  </si>
  <si>
    <t xml:space="preserve"> Recursos del Programa para el Desarrollo de Zonas Prioritarias </t>
  </si>
  <si>
    <t>Recursos del Programa de Empleo Temporal (PET)</t>
  </si>
  <si>
    <t>Recursos del Programa de Vivienda Rural</t>
  </si>
  <si>
    <t>Recursos del Programa de Opciones Productivas</t>
  </si>
  <si>
    <t>Recursos de la Comisión Nacional para el Desarrollo de los Pueblos Indígenas CDI</t>
  </si>
  <si>
    <t>Transferencias y Asignaciones</t>
  </si>
  <si>
    <t>OTROS INGRESOS Y BENEFICIOS</t>
  </si>
  <si>
    <t xml:space="preserve">Intereses Ganados de Títulos, Valores y demás Instrumentos Financieros </t>
  </si>
  <si>
    <t xml:space="preserve">Disminución del Exceso de Estimaciones por Pérdida o Deterioro u Obsolescencia </t>
  </si>
  <si>
    <t>Ingresos Derivados de Financiamientos</t>
  </si>
  <si>
    <t xml:space="preserve">Los Derivados de las Operaciones de Crédito en los términos que establece el Título Octavo del Código Financiero del Estado de México y Municipios y Otras Leyes Aplicables </t>
  </si>
  <si>
    <t>Ingresos Derivados de Ejercicios Anteriores no aplicados</t>
  </si>
  <si>
    <t>(pesos)</t>
  </si>
  <si>
    <t xml:space="preserve">Del 1 de Enero al 31 de Diciembre de 2021 (2) </t>
  </si>
  <si>
    <r>
      <t xml:space="preserve">Cuenta  </t>
    </r>
    <r>
      <rPr>
        <sz val="5"/>
        <rFont val="Arial"/>
        <family val="2"/>
      </rPr>
      <t xml:space="preserve">
</t>
    </r>
    <r>
      <rPr>
        <sz val="8"/>
        <rFont val="Arial"/>
        <family val="2"/>
      </rPr>
      <t>(3)</t>
    </r>
  </si>
  <si>
    <r>
      <t xml:space="preserve">Subejercicio
</t>
    </r>
    <r>
      <rPr>
        <sz val="8"/>
        <rFont val="Arial"/>
        <family val="2"/>
      </rPr>
      <t>(12)</t>
    </r>
  </si>
  <si>
    <r>
      <t xml:space="preserve">Aprobado 
</t>
    </r>
    <r>
      <rPr>
        <sz val="8"/>
        <rFont val="Arial"/>
        <family val="2"/>
      </rPr>
      <t>(5)</t>
    </r>
  </si>
  <si>
    <r>
      <t xml:space="preserve">Ampliaciones/ Reducciones
</t>
    </r>
    <r>
      <rPr>
        <sz val="8"/>
        <rFont val="Arial"/>
        <family val="2"/>
      </rPr>
      <t>(6)</t>
    </r>
  </si>
  <si>
    <r>
      <t>Modificado</t>
    </r>
    <r>
      <rPr>
        <b/>
        <sz val="5"/>
        <rFont val="Arial"/>
        <family val="2"/>
      </rPr>
      <t xml:space="preserve">
</t>
    </r>
    <r>
      <rPr>
        <sz val="8"/>
        <rFont val="Arial"/>
        <family val="2"/>
      </rPr>
      <t>(7)</t>
    </r>
  </si>
  <si>
    <r>
      <t xml:space="preserve">Comprometido 
</t>
    </r>
    <r>
      <rPr>
        <sz val="8"/>
        <rFont val="Arial"/>
        <family val="2"/>
      </rPr>
      <t>(8)</t>
    </r>
  </si>
  <si>
    <r>
      <t xml:space="preserve">Devengado 
</t>
    </r>
    <r>
      <rPr>
        <b/>
        <sz val="5"/>
        <rFont val="Arial"/>
        <family val="2"/>
      </rPr>
      <t xml:space="preserve"> </t>
    </r>
    <r>
      <rPr>
        <sz val="8"/>
        <rFont val="Arial"/>
        <family val="2"/>
      </rPr>
      <t>(9)</t>
    </r>
  </si>
  <si>
    <r>
      <t xml:space="preserve">Ejercido 
</t>
    </r>
    <r>
      <rPr>
        <b/>
        <sz val="5"/>
        <rFont val="Arial"/>
        <family val="2"/>
      </rPr>
      <t xml:space="preserve"> </t>
    </r>
    <r>
      <rPr>
        <sz val="8"/>
        <rFont val="Arial"/>
        <family val="2"/>
      </rPr>
      <t>(10)</t>
    </r>
  </si>
  <si>
    <r>
      <t xml:space="preserve"> Pagado 
</t>
    </r>
    <r>
      <rPr>
        <sz val="8"/>
        <rFont val="Arial"/>
        <family val="2"/>
      </rPr>
      <t>(11)</t>
    </r>
  </si>
  <si>
    <t>1000</t>
  </si>
  <si>
    <t>SERVICIOS PERSONALES</t>
  </si>
  <si>
    <t>1100</t>
  </si>
  <si>
    <t>REMUNERACIONES AL PERSONAL DE CARÁCTER PERMANENTE</t>
  </si>
  <si>
    <t>1110</t>
  </si>
  <si>
    <t>1111</t>
  </si>
  <si>
    <t>1120</t>
  </si>
  <si>
    <t>1121</t>
  </si>
  <si>
    <t>1130</t>
  </si>
  <si>
    <t>Sueldos base al personal permanente</t>
  </si>
  <si>
    <t>1131</t>
  </si>
  <si>
    <t>Sueldo base</t>
  </si>
  <si>
    <t>1132</t>
  </si>
  <si>
    <t>Otro  sueldo  magisterio</t>
  </si>
  <si>
    <t>1133</t>
  </si>
  <si>
    <t>Hora clase</t>
  </si>
  <si>
    <t>1134</t>
  </si>
  <si>
    <t>Carrera magisterial</t>
  </si>
  <si>
    <t>1135</t>
  </si>
  <si>
    <t>Carrera docente</t>
  </si>
  <si>
    <t>1140</t>
  </si>
  <si>
    <t>Remuneraciones por adscripción laboral en el extranjero</t>
  </si>
  <si>
    <t>1141</t>
  </si>
  <si>
    <t>1200</t>
  </si>
  <si>
    <t>REMUNERACIONES AL PERSONAL DE CARÁCTER TRANSITORIO</t>
  </si>
  <si>
    <t>1210</t>
  </si>
  <si>
    <t>Honorarios asimilables a salarios</t>
  </si>
  <si>
    <t>1211</t>
  </si>
  <si>
    <t>Honorarios asimilables al salario</t>
  </si>
  <si>
    <t>1220</t>
  </si>
  <si>
    <t>Sueldos  base  al  personal  eventual</t>
  </si>
  <si>
    <t>1221</t>
  </si>
  <si>
    <t>1222</t>
  </si>
  <si>
    <t>Sueldos y salarios compactados al personal eventual</t>
  </si>
  <si>
    <t>1223</t>
  </si>
  <si>
    <t>Becas para médicos residentes</t>
  </si>
  <si>
    <t>1230</t>
  </si>
  <si>
    <t>Retribuciones por servicios de carácter social</t>
  </si>
  <si>
    <t>1231</t>
  </si>
  <si>
    <t>Compensación por servicio social</t>
  </si>
  <si>
    <t>1240</t>
  </si>
  <si>
    <t>Retribución a los representantes de los trabajadores y de los patrones en la Junta de Conciliación y Arbitraje</t>
  </si>
  <si>
    <t>1241</t>
  </si>
  <si>
    <t>Compensación a representante</t>
  </si>
  <si>
    <t>1300</t>
  </si>
  <si>
    <t>REMUNERACIONES ADICIONALES Y ESPECIALES</t>
  </si>
  <si>
    <t>1310</t>
  </si>
  <si>
    <t>Primas por años de servicio efectivos prestados</t>
  </si>
  <si>
    <t>1311</t>
  </si>
  <si>
    <t>Prima por años de servicio</t>
  </si>
  <si>
    <t>1312</t>
  </si>
  <si>
    <t>Prima de antigüedad</t>
  </si>
  <si>
    <t>1313</t>
  </si>
  <si>
    <t>Prima adicional por permanencia en el servicio</t>
  </si>
  <si>
    <t>1320</t>
  </si>
  <si>
    <t>Primas de vacaciones, dominical y gratificación de fin de año</t>
  </si>
  <si>
    <t>1321</t>
  </si>
  <si>
    <t>Prima vacacional</t>
  </si>
  <si>
    <t>1322</t>
  </si>
  <si>
    <t>1323</t>
  </si>
  <si>
    <t>Aguinaldo  de  eventuales</t>
  </si>
  <si>
    <t>1324</t>
  </si>
  <si>
    <t>Vacaciones no disfrutadas por finiquito</t>
  </si>
  <si>
    <t>1325</t>
  </si>
  <si>
    <t>Prima dominical</t>
  </si>
  <si>
    <t>1330</t>
  </si>
  <si>
    <t>Horas  Extraordinarias</t>
  </si>
  <si>
    <t>1331</t>
  </si>
  <si>
    <t>Remuneraciones por horas extraordinarias</t>
  </si>
  <si>
    <t>1340</t>
  </si>
  <si>
    <t>1341</t>
  </si>
  <si>
    <t>1342</t>
  </si>
  <si>
    <t>Compensación  por  servicios  especiales</t>
  </si>
  <si>
    <t>1343</t>
  </si>
  <si>
    <t>Compensación por riesgo profesional</t>
  </si>
  <si>
    <t>1344</t>
  </si>
  <si>
    <t>Compensación por retabulación</t>
  </si>
  <si>
    <t>1345</t>
  </si>
  <si>
    <t>1346</t>
  </si>
  <si>
    <t>Gratificación  por  convenio</t>
  </si>
  <si>
    <t>1347</t>
  </si>
  <si>
    <t>Gratificación por productividad</t>
  </si>
  <si>
    <t>1348</t>
  </si>
  <si>
    <t>Labores docentes</t>
  </si>
  <si>
    <t>1349</t>
  </si>
  <si>
    <t>Estudios superiores</t>
  </si>
  <si>
    <t>1350</t>
  </si>
  <si>
    <t>1351</t>
  </si>
  <si>
    <t>1360</t>
  </si>
  <si>
    <t>Asignaciones  de  técnico,  de  mando,  por  comisión,  de  vuelo  y  de  técnico  especial</t>
  </si>
  <si>
    <t>1361</t>
  </si>
  <si>
    <t>Asignaciones de técnico, de mando, por comisión, de vuelo y de técnico especial</t>
  </si>
  <si>
    <t>1370</t>
  </si>
  <si>
    <t>Honorarios   especiales</t>
  </si>
  <si>
    <t>1371</t>
  </si>
  <si>
    <t>1380</t>
  </si>
  <si>
    <t>Participaciones por vigilancia en el cumplimiento de las leyes y custodia de valores</t>
  </si>
  <si>
    <t>1381</t>
  </si>
  <si>
    <t>1400</t>
  </si>
  <si>
    <t>SEGURIDAD SOCIAL</t>
  </si>
  <si>
    <t>1410</t>
  </si>
  <si>
    <t>Aportaciones de seguridad social</t>
  </si>
  <si>
    <t>1411</t>
  </si>
  <si>
    <t>1412</t>
  </si>
  <si>
    <t>Aportaciones  de  servicio  de  salud</t>
  </si>
  <si>
    <t>1413</t>
  </si>
  <si>
    <t>Aportaciones al sistema solidario de reparto</t>
  </si>
  <si>
    <t>1414</t>
  </si>
  <si>
    <t>Aportaciones del sistema de capitalización individual</t>
  </si>
  <si>
    <t>1415</t>
  </si>
  <si>
    <t>Aportaciones para financiar los gastos generales de administración del ISSEMYM</t>
  </si>
  <si>
    <t>1416</t>
  </si>
  <si>
    <t>Aportaciones para  riesgo  de  trabajo</t>
  </si>
  <si>
    <t>1417</t>
  </si>
  <si>
    <t>Aportaciones al Seguro de Cesantía en Edad Avanzada y Vejez</t>
  </si>
  <si>
    <t>1420</t>
  </si>
  <si>
    <t>Aportaciones a fondos de vivienda</t>
  </si>
  <si>
    <t>1421</t>
  </si>
  <si>
    <t>1430</t>
  </si>
  <si>
    <t>Aportaciones al sistema para el retiro</t>
  </si>
  <si>
    <t>1431</t>
  </si>
  <si>
    <t>1440</t>
  </si>
  <si>
    <t>Aportaciones   para   seguros</t>
  </si>
  <si>
    <t>1441</t>
  </si>
  <si>
    <t>Seguros y fianzas</t>
  </si>
  <si>
    <t>1500</t>
  </si>
  <si>
    <t>OTRAS PRESTACIONES SOCIALES Y ECONÓMICAS</t>
  </si>
  <si>
    <t>1510</t>
  </si>
  <si>
    <t>Cuotas para el fondo de ahorro y fondo de trabajo</t>
  </si>
  <si>
    <t>1511</t>
  </si>
  <si>
    <t>Cuotas para fondo de retiro</t>
  </si>
  <si>
    <t>1512</t>
  </si>
  <si>
    <t>Seguro  de  separación  individualizado</t>
  </si>
  <si>
    <t>1520</t>
  </si>
  <si>
    <t>1521</t>
  </si>
  <si>
    <t>Indemnización por accidentes de trabajo</t>
  </si>
  <si>
    <t>1522</t>
  </si>
  <si>
    <t>Liquidaciones por indemnizaciones, por sueldos y salarios caídos</t>
  </si>
  <si>
    <t>1530</t>
  </si>
  <si>
    <t>Prestaciones  y  haberes  de  retiro</t>
  </si>
  <si>
    <t>1531</t>
  </si>
  <si>
    <t>1540</t>
  </si>
  <si>
    <t>Prestaciones   contractuales</t>
  </si>
  <si>
    <t>1541</t>
  </si>
  <si>
    <t>Becas para hijos de trabajadores sindicalizados</t>
  </si>
  <si>
    <t>1542</t>
  </si>
  <si>
    <t>Días cívicos y económicos</t>
  </si>
  <si>
    <t>1543</t>
  </si>
  <si>
    <t>Gastos  relacionados  al  magisterio</t>
  </si>
  <si>
    <t>1544</t>
  </si>
  <si>
    <t>Día del maestro y del servidor público</t>
  </si>
  <si>
    <t>1545</t>
  </si>
  <si>
    <t>Estudios de postgrado</t>
  </si>
  <si>
    <t>1546</t>
  </si>
  <si>
    <t>Otros gastos derivados de convenio</t>
  </si>
  <si>
    <t>1547</t>
  </si>
  <si>
    <t>Asignaciones extraordinarias para servidores públicos sindicalizados</t>
  </si>
  <si>
    <t>1550</t>
  </si>
  <si>
    <t>Apoyos a la capacitación de los servidores públicos</t>
  </si>
  <si>
    <t>1551</t>
  </si>
  <si>
    <t>Becas institucionales</t>
  </si>
  <si>
    <t>1590</t>
  </si>
  <si>
    <t>Otras prestaciones sociales y económicas</t>
  </si>
  <si>
    <t>1591</t>
  </si>
  <si>
    <t>Elaboración de tesis</t>
  </si>
  <si>
    <t>1592</t>
  </si>
  <si>
    <t>Seguro de vida</t>
  </si>
  <si>
    <t>1593</t>
  </si>
  <si>
    <t>1594</t>
  </si>
  <si>
    <t>Diferencial por escuelas</t>
  </si>
  <si>
    <t>1595</t>
  </si>
  <si>
    <t>1600</t>
  </si>
  <si>
    <t>PREVISIONES</t>
  </si>
  <si>
    <t>1610</t>
  </si>
  <si>
    <t>Previsiones  de  carácter  laboral,  económica  y  de  seguridad  social</t>
  </si>
  <si>
    <t>1611</t>
  </si>
  <si>
    <t>1700</t>
  </si>
  <si>
    <t>PAGO DE ESTÍMULOS A SERVIDORES PÚBLICOS</t>
  </si>
  <si>
    <t>1710</t>
  </si>
  <si>
    <t>1711</t>
  </si>
  <si>
    <t>Reconocimiento a servidores públicos</t>
  </si>
  <si>
    <t>1712</t>
  </si>
  <si>
    <t>Estímulos por puntualidad y asistencia</t>
  </si>
  <si>
    <t>1720</t>
  </si>
  <si>
    <t>1721</t>
  </si>
  <si>
    <t>2000</t>
  </si>
  <si>
    <t>MATERIALES Y SUMINISTROS</t>
  </si>
  <si>
    <t>2100</t>
  </si>
  <si>
    <t>MATERIALES DE ADMINISTRACIÓN, EMISIÓN DE DOCUMENTOS Y ARTICULOS OFICIALES</t>
  </si>
  <si>
    <t>2110</t>
  </si>
  <si>
    <t>Materiales, útiles y equipos menores de oficina</t>
  </si>
  <si>
    <t>2111</t>
  </si>
  <si>
    <t>Materiales y útiles de oficina</t>
  </si>
  <si>
    <t>2112</t>
  </si>
  <si>
    <t>Enseres de oficina</t>
  </si>
  <si>
    <t>2120</t>
  </si>
  <si>
    <t>Materiales y útiles de impresión y reproducción</t>
  </si>
  <si>
    <t>2121</t>
  </si>
  <si>
    <t>Material  y  útiles  de  imprenta  y  reproducción</t>
  </si>
  <si>
    <t>2122</t>
  </si>
  <si>
    <t>Material de foto, cine y grabación</t>
  </si>
  <si>
    <t>2130</t>
  </si>
  <si>
    <t>Material estadístico y geográfico</t>
  </si>
  <si>
    <t>2131</t>
  </si>
  <si>
    <t>2140</t>
  </si>
  <si>
    <t>Materiales útiles y equipos menores de tecnologías de la información y comunicaciones</t>
  </si>
  <si>
    <t>2141</t>
  </si>
  <si>
    <t>Materiales y útiles para el procesamiento en equipos y bienes informáticos</t>
  </si>
  <si>
    <t>2150</t>
  </si>
  <si>
    <t>Material impreso e información digital</t>
  </si>
  <si>
    <t>2151</t>
  </si>
  <si>
    <t>Material de información</t>
  </si>
  <si>
    <t>2160</t>
  </si>
  <si>
    <t>Material de limpieza</t>
  </si>
  <si>
    <t>2161</t>
  </si>
  <si>
    <t>Material y enseres de limpieza</t>
  </si>
  <si>
    <t>2170</t>
  </si>
  <si>
    <t>Materiales y útiles de enseñanza</t>
  </si>
  <si>
    <t>2171</t>
  </si>
  <si>
    <t>Material didáctico</t>
  </si>
  <si>
    <t>2180</t>
  </si>
  <si>
    <t>Materiales para el registro e identificación de bienes y personas</t>
  </si>
  <si>
    <t>2181</t>
  </si>
  <si>
    <t>Material para identificación y registro</t>
  </si>
  <si>
    <t>2200</t>
  </si>
  <si>
    <t>ALIMENTOS Y UTENSILIOS</t>
  </si>
  <si>
    <t>2210</t>
  </si>
  <si>
    <t>Productos alimenticios para personas</t>
  </si>
  <si>
    <t>2211</t>
  </si>
  <si>
    <t>2220</t>
  </si>
  <si>
    <t>Productos alimenticios para animales</t>
  </si>
  <si>
    <t>2221</t>
  </si>
  <si>
    <t>Equipamiento y enseres para animales</t>
  </si>
  <si>
    <t>2222</t>
  </si>
  <si>
    <t>2230</t>
  </si>
  <si>
    <t>Utensilios para el servicio de alimentación</t>
  </si>
  <si>
    <t>2231</t>
  </si>
  <si>
    <t>2300</t>
  </si>
  <si>
    <t>MATERIAS PRIMAS Y MATERIALES DE PRODUCCIÓN Y COMERCIALIZACIÓN</t>
  </si>
  <si>
    <t>2310</t>
  </si>
  <si>
    <t>Productos alimenticios, agropecuarios y forestales adquiridos como materia prima</t>
  </si>
  <si>
    <t>2311</t>
  </si>
  <si>
    <t>Materias primas y materiales de producción</t>
  </si>
  <si>
    <t>2320</t>
  </si>
  <si>
    <t>Insumos textiles adquiridos como materia prima</t>
  </si>
  <si>
    <t>2321</t>
  </si>
  <si>
    <t>Materias primas textiles</t>
  </si>
  <si>
    <t>2330</t>
  </si>
  <si>
    <t>Productos de papel, cartón e impresos adquiridos como materia prima</t>
  </si>
  <si>
    <t>2331</t>
  </si>
  <si>
    <t>2340</t>
  </si>
  <si>
    <t>Combustibles, lubricantes, aditivos, carbón y sus derivados adquiridos como materia prima</t>
  </si>
  <si>
    <t>2341</t>
  </si>
  <si>
    <t>2350</t>
  </si>
  <si>
    <t>Productos químicos, farmacéuticos y de laboratorio adquiridos como materia prima</t>
  </si>
  <si>
    <t>2351</t>
  </si>
  <si>
    <t>2360</t>
  </si>
  <si>
    <t>Productos metálicos y a base de minerales no metálicos adquiridos como materia prima</t>
  </si>
  <si>
    <t>2361</t>
  </si>
  <si>
    <t>2370</t>
  </si>
  <si>
    <t>Productos de cuero, piel, plástico y hule adquiridos como materia prima</t>
  </si>
  <si>
    <t>2371</t>
  </si>
  <si>
    <t>2380</t>
  </si>
  <si>
    <t>Mercancías adquiridas para su comercialización</t>
  </si>
  <si>
    <t>2381</t>
  </si>
  <si>
    <t>Mercancías  para  su  comercialización  en  tiendas  del  sector  público</t>
  </si>
  <si>
    <t>2390</t>
  </si>
  <si>
    <t>Otros productos adquiridos como materia prima</t>
  </si>
  <si>
    <t>2391</t>
  </si>
  <si>
    <t>Otros   productos   adquiridos   como   materia   prima</t>
  </si>
  <si>
    <t>2400</t>
  </si>
  <si>
    <t>MATERIALES Y ARTICULOS DE CONSTRUCCION Y DE REPARACIÓN</t>
  </si>
  <si>
    <t>2410</t>
  </si>
  <si>
    <t>Productos minerales no metálicos</t>
  </si>
  <si>
    <t>2411</t>
  </si>
  <si>
    <t>Productos  minerales  no  metálicos</t>
  </si>
  <si>
    <t>2420</t>
  </si>
  <si>
    <t>Cemento y productos de concreto</t>
  </si>
  <si>
    <t>2421</t>
  </si>
  <si>
    <t>2430</t>
  </si>
  <si>
    <t>Cal, yeso y productos de yeso</t>
  </si>
  <si>
    <t>2431</t>
  </si>
  <si>
    <t>2440</t>
  </si>
  <si>
    <t>Madera y productos de madera</t>
  </si>
  <si>
    <t>2441</t>
  </si>
  <si>
    <t>2450</t>
  </si>
  <si>
    <t>Vidrio y productos de vidrio</t>
  </si>
  <si>
    <t>2451</t>
  </si>
  <si>
    <t>2460</t>
  </si>
  <si>
    <t>Material eléctrico y electrónico</t>
  </si>
  <si>
    <t>2461</t>
  </si>
  <si>
    <t>2470</t>
  </si>
  <si>
    <t>Artículos metálicos para la construcción</t>
  </si>
  <si>
    <t>2471</t>
  </si>
  <si>
    <t>2480</t>
  </si>
  <si>
    <t>Materiales complementarios</t>
  </si>
  <si>
    <t>2481</t>
  </si>
  <si>
    <t>2482</t>
  </si>
  <si>
    <t>Material de señalización</t>
  </si>
  <si>
    <t>2483</t>
  </si>
  <si>
    <t>Árboles y plantas de ornato</t>
  </si>
  <si>
    <t>2490</t>
  </si>
  <si>
    <t>Otros materiales y artículos de construcción y reparación</t>
  </si>
  <si>
    <t>2491</t>
  </si>
  <si>
    <t>Materiales de construcción</t>
  </si>
  <si>
    <t>2492</t>
  </si>
  <si>
    <t>Estructuras y manufacturas para todo tipo de construcción</t>
  </si>
  <si>
    <t>2500</t>
  </si>
  <si>
    <t>PRODUCTOS QUIMICOS, FARMACEUTICOS Y DE LABORATORIO</t>
  </si>
  <si>
    <t>2510</t>
  </si>
  <si>
    <t>Productos químicos básicos</t>
  </si>
  <si>
    <t>2511</t>
  </si>
  <si>
    <t>Sustancias  químicas</t>
  </si>
  <si>
    <t>2520</t>
  </si>
  <si>
    <t>Fertilizantes, pesticidas y otros agroquímicos</t>
  </si>
  <si>
    <t>2521</t>
  </si>
  <si>
    <t>Plaguicidas,  abonos  y  fertilizantes</t>
  </si>
  <si>
    <t>2530</t>
  </si>
  <si>
    <t>Medicinas y productos farmacéuticos</t>
  </si>
  <si>
    <t>2531</t>
  </si>
  <si>
    <t>2540</t>
  </si>
  <si>
    <t>Materiales, accesorios y suministros médicos</t>
  </si>
  <si>
    <t>2541</t>
  </si>
  <si>
    <t>2550</t>
  </si>
  <si>
    <t>Materiales, accesorios y suministros de laboratorio</t>
  </si>
  <si>
    <t>2551</t>
  </si>
  <si>
    <t>2560</t>
  </si>
  <si>
    <t>Fibras sintéticas, hules, plásticos y derivados</t>
  </si>
  <si>
    <t>2561</t>
  </si>
  <si>
    <t>Fibras  sintéticas,  hules,  plásticos  y  derivados</t>
  </si>
  <si>
    <t>2590</t>
  </si>
  <si>
    <t>Otros productos químicos</t>
  </si>
  <si>
    <t>2591</t>
  </si>
  <si>
    <t>Otros  productos  químicos</t>
  </si>
  <si>
    <t>2600</t>
  </si>
  <si>
    <t>COMBUSTIBLES, LUBRICANTES Y ADITIVOS</t>
  </si>
  <si>
    <t>2610</t>
  </si>
  <si>
    <t>Combustibles, lubricantes y aditivos</t>
  </si>
  <si>
    <t>2611</t>
  </si>
  <si>
    <t>2620</t>
  </si>
  <si>
    <t>Carbón  y  sus  derivados</t>
  </si>
  <si>
    <t>2621</t>
  </si>
  <si>
    <t>Carbón y sus derivados</t>
  </si>
  <si>
    <t>2700</t>
  </si>
  <si>
    <t>VESTUARIO, BLANCOS, PRENDAS DE PROTECCION Y ARTICULOS DEPORTIVOS</t>
  </si>
  <si>
    <t>2710</t>
  </si>
  <si>
    <t>Vestuario y uniformes</t>
  </si>
  <si>
    <t>2711</t>
  </si>
  <si>
    <t>2720</t>
  </si>
  <si>
    <t>Prendas de seguridad y protección personal</t>
  </si>
  <si>
    <t>2721</t>
  </si>
  <si>
    <t>2730</t>
  </si>
  <si>
    <t>Artículos  deportivos</t>
  </si>
  <si>
    <t>2731</t>
  </si>
  <si>
    <t>Artículos deportivos</t>
  </si>
  <si>
    <t>2740</t>
  </si>
  <si>
    <t>Productos textiles</t>
  </si>
  <si>
    <t>2741</t>
  </si>
  <si>
    <t>2750</t>
  </si>
  <si>
    <t>Blancos y otros productos textiles, excepto prendas de vestir</t>
  </si>
  <si>
    <t>2751</t>
  </si>
  <si>
    <t>Blancos y otros productos textiles</t>
  </si>
  <si>
    <t>2800</t>
  </si>
  <si>
    <t>MATERIALES Y SUMINISTROS PARA SEGURIDAD</t>
  </si>
  <si>
    <t>2810</t>
  </si>
  <si>
    <t>Sustancias y materiales explosivos</t>
  </si>
  <si>
    <t>2811</t>
  </si>
  <si>
    <t>Sustancias  y  materiales  explosivos</t>
  </si>
  <si>
    <t>2820</t>
  </si>
  <si>
    <t>Materiales de seguridad pública</t>
  </si>
  <si>
    <t>2821</t>
  </si>
  <si>
    <t>Material de seguridad pública</t>
  </si>
  <si>
    <t>2830</t>
  </si>
  <si>
    <t>Prendas de protección para la seguridad pública y nacional</t>
  </si>
  <si>
    <t>2831</t>
  </si>
  <si>
    <t>Prendas de protección</t>
  </si>
  <si>
    <t>2900</t>
  </si>
  <si>
    <t>HERRAMIENTAS,   REFACCIONES   Y   ACCESORIOS   MENORES</t>
  </si>
  <si>
    <t>2910</t>
  </si>
  <si>
    <t>Herramientas menores</t>
  </si>
  <si>
    <t>2911</t>
  </si>
  <si>
    <t>Refacciones, accesorios y herramientas</t>
  </si>
  <si>
    <t>2920</t>
  </si>
  <si>
    <t>Refacciones y accesorios menores de edificios</t>
  </si>
  <si>
    <t>2921</t>
  </si>
  <si>
    <t>2930</t>
  </si>
  <si>
    <t>Refacciones y accesorios menores de mobiliario y equipo de administración, educacional y recreativo</t>
  </si>
  <si>
    <t>2931</t>
  </si>
  <si>
    <t>2940</t>
  </si>
  <si>
    <t>Refacciones y accesorios menores de equipo de cómputo y tecnologías de la información</t>
  </si>
  <si>
    <t>2941</t>
  </si>
  <si>
    <t>Refacciones y accesorios para equipo de cómputo</t>
  </si>
  <si>
    <t>2950</t>
  </si>
  <si>
    <t>Refacciones  y  accesorios  menores  de  equipo  e  instrumental  médico  y  de  laboratorio</t>
  </si>
  <si>
    <t>2951</t>
  </si>
  <si>
    <t>Refacciones y accesorios menores de equipo e instrumental médico y de laboratorio</t>
  </si>
  <si>
    <t>2960</t>
  </si>
  <si>
    <t>Refacciones y accesorios menores para equipo de transporte</t>
  </si>
  <si>
    <t>2961</t>
  </si>
  <si>
    <t>2970</t>
  </si>
  <si>
    <t>Refacciones y accesorios menores de equipo de defensa y seguridad</t>
  </si>
  <si>
    <t>2971</t>
  </si>
  <si>
    <t>Artículos para la extinción de incendios</t>
  </si>
  <si>
    <t>2972</t>
  </si>
  <si>
    <t>Refacciones y accesorios menores para equipos de defensa</t>
  </si>
  <si>
    <t>2980</t>
  </si>
  <si>
    <t>Refacciones y accesorios menores de maquinaria y otros equipos</t>
  </si>
  <si>
    <t>2981</t>
  </si>
  <si>
    <t>Refacciones  y  accesorios  menores  de  maquinaria  y  otros  equipos</t>
  </si>
  <si>
    <t>2990</t>
  </si>
  <si>
    <t>Refacciones  y  accesorios  menores  otros  bienes  muebles</t>
  </si>
  <si>
    <t>2991</t>
  </si>
  <si>
    <t>Medidores de agua</t>
  </si>
  <si>
    <t>2992</t>
  </si>
  <si>
    <t>Otros enseres</t>
  </si>
  <si>
    <t>3000</t>
  </si>
  <si>
    <t>SERVICIOS GENERALES</t>
  </si>
  <si>
    <t>3100</t>
  </si>
  <si>
    <t>SERVICIOS BÁSICOS</t>
  </si>
  <si>
    <t>3110</t>
  </si>
  <si>
    <t>Energía eléctrica</t>
  </si>
  <si>
    <t>3111</t>
  </si>
  <si>
    <t>Servicio de energía eléctrica</t>
  </si>
  <si>
    <t>3112</t>
  </si>
  <si>
    <t>Servicio  de  energía  eléctrica  para  alumbrado  público</t>
  </si>
  <si>
    <t>3120</t>
  </si>
  <si>
    <t>3121</t>
  </si>
  <si>
    <t>3130</t>
  </si>
  <si>
    <t>3131</t>
  </si>
  <si>
    <t>Servicio de agua</t>
  </si>
  <si>
    <t>3132</t>
  </si>
  <si>
    <t>Servicio de cloración de agua</t>
  </si>
  <si>
    <t>3140</t>
  </si>
  <si>
    <t>Telefonía  tradicional</t>
  </si>
  <si>
    <t>3141</t>
  </si>
  <si>
    <t>Servicio  de  telefonía  convencional</t>
  </si>
  <si>
    <t>3150</t>
  </si>
  <si>
    <t>Telefonía   celular</t>
  </si>
  <si>
    <t>3151</t>
  </si>
  <si>
    <t>Servicio de telefonía celular</t>
  </si>
  <si>
    <t>3160</t>
  </si>
  <si>
    <t>Servicios de telecomunicaciones y satélites</t>
  </si>
  <si>
    <t>3161</t>
  </si>
  <si>
    <t>Servicios de radiolocalización y telecomunicación</t>
  </si>
  <si>
    <t>3162</t>
  </si>
  <si>
    <t>Servicios de conducción de señales analógicas y digitales</t>
  </si>
  <si>
    <t>3170</t>
  </si>
  <si>
    <t>Servicios de acceso de Internet, redes y procesamiento de información</t>
  </si>
  <si>
    <t>3171</t>
  </si>
  <si>
    <t>Servicios de acceso a Internet</t>
  </si>
  <si>
    <t>3180</t>
  </si>
  <si>
    <t>Servicios postales y telegráficos</t>
  </si>
  <si>
    <t>3181</t>
  </si>
  <si>
    <t>Servicio  postal  y  telegráfico</t>
  </si>
  <si>
    <t>3190</t>
  </si>
  <si>
    <t>Servicios integrales y otros servicios</t>
  </si>
  <si>
    <t>3191</t>
  </si>
  <si>
    <t>Servicios de telecomunicación especializados</t>
  </si>
  <si>
    <t>3192</t>
  </si>
  <si>
    <t>3200</t>
  </si>
  <si>
    <t>SERVICIOS DE ARRENDAMIENTO</t>
  </si>
  <si>
    <t>3210</t>
  </si>
  <si>
    <t>Arrendamiento de terrenos</t>
  </si>
  <si>
    <t>3211</t>
  </si>
  <si>
    <t>3220</t>
  </si>
  <si>
    <t>Arrendamiento de edificios</t>
  </si>
  <si>
    <t>3221</t>
  </si>
  <si>
    <t>Arrendamiento  de  edificios  y  locales</t>
  </si>
  <si>
    <t>3230</t>
  </si>
  <si>
    <t>Arrendamiento de mobiliario y equipo de administración, educacional y recreativo</t>
  </si>
  <si>
    <t>3231</t>
  </si>
  <si>
    <t>Arrendamiento de equipo y bienes informáticos</t>
  </si>
  <si>
    <t>3240</t>
  </si>
  <si>
    <t>Arrendamiento de equipo e instrumental médico y de laboratorio</t>
  </si>
  <si>
    <t>3241</t>
  </si>
  <si>
    <t>Arrendamiento  de  equipo  e  instrumental  médico  y  de  laboratorio</t>
  </si>
  <si>
    <t>3250</t>
  </si>
  <si>
    <t>Arrendamiento de equipo de transporte</t>
  </si>
  <si>
    <t>3251</t>
  </si>
  <si>
    <t>Arrendamiento de vehículos</t>
  </si>
  <si>
    <t>3260</t>
  </si>
  <si>
    <t>Arrendamiento de maquinaria, otros equipos y herramientas</t>
  </si>
  <si>
    <t>3261</t>
  </si>
  <si>
    <t>Arrendamiento de maquinaria y equipo</t>
  </si>
  <si>
    <t>3270</t>
  </si>
  <si>
    <t>Arrendamiento  de  activos  intangibles</t>
  </si>
  <si>
    <t>3271</t>
  </si>
  <si>
    <t>Arrendamiento de activos intangibles</t>
  </si>
  <si>
    <t>3280</t>
  </si>
  <si>
    <t>Arrendamiento financiero</t>
  </si>
  <si>
    <t>3281</t>
  </si>
  <si>
    <t>3290</t>
  </si>
  <si>
    <t>Otros arrendamientos</t>
  </si>
  <si>
    <t>3291</t>
  </si>
  <si>
    <t>Arrendamiento  de  equipo  para  el  suministro  de  sustancias  y  productos  químicos</t>
  </si>
  <si>
    <t>3300</t>
  </si>
  <si>
    <t>SERVICIOS PROFESIONALES, CIENTÍFICOS, TÉCNICOS Y OTROS SERVICIOS</t>
  </si>
  <si>
    <t>3310</t>
  </si>
  <si>
    <t>Servicios legales, de contabilidad, auditoría y relacionados</t>
  </si>
  <si>
    <t>3311</t>
  </si>
  <si>
    <t>Asesorías asociadas a convenios o acuerdos</t>
  </si>
  <si>
    <t>3320</t>
  </si>
  <si>
    <t>Servicios de diseño, arquitectura, ingeniería y actividades relacionadas</t>
  </si>
  <si>
    <t>3321</t>
  </si>
  <si>
    <t>Servicios estadísticos y geográficos</t>
  </si>
  <si>
    <t>3330</t>
  </si>
  <si>
    <t>Servicios de consultoría administrativa, procesos, técnica y en tecnologías de la información</t>
  </si>
  <si>
    <t>3331</t>
  </si>
  <si>
    <t>Servicios informáticos</t>
  </si>
  <si>
    <t>3340</t>
  </si>
  <si>
    <t>Servicios de capacitación</t>
  </si>
  <si>
    <t>3341</t>
  </si>
  <si>
    <t>3350</t>
  </si>
  <si>
    <t>Servicios de investigación científica y desarrollo</t>
  </si>
  <si>
    <t>3351</t>
  </si>
  <si>
    <t>3360</t>
  </si>
  <si>
    <t>Servicios de apoyo administrativo, traducción, fotocopiado e impresión</t>
  </si>
  <si>
    <t>3361</t>
  </si>
  <si>
    <t>Servicios de apoyo administrativo y fotocopiado</t>
  </si>
  <si>
    <t>3362</t>
  </si>
  <si>
    <t>Impresiones   de   documentos   oficiales   para   la   prestación   de   servicios   públicos, identificación, formatos administrativos y fiscales, formas valoradas, certificados y títulos</t>
  </si>
  <si>
    <t>3363</t>
  </si>
  <si>
    <t>Servicios de impresión de documentos oficiales</t>
  </si>
  <si>
    <t>3370</t>
  </si>
  <si>
    <t>Servicios de protección y seguridad</t>
  </si>
  <si>
    <t>3371</t>
  </si>
  <si>
    <t>3380</t>
  </si>
  <si>
    <t>Servicios  de  vigilancia</t>
  </si>
  <si>
    <t>3381</t>
  </si>
  <si>
    <t>Servicios de vigilancia</t>
  </si>
  <si>
    <t>3390</t>
  </si>
  <si>
    <t>Servicios profesionales, científicos y técnicos integrales</t>
  </si>
  <si>
    <t>3391</t>
  </si>
  <si>
    <t>Servicios profesionales</t>
  </si>
  <si>
    <t>3400</t>
  </si>
  <si>
    <t>SERVICIOS FINANCIEROS, BANCARIOS Y COMERCIALES</t>
  </si>
  <si>
    <t>3410</t>
  </si>
  <si>
    <t>Servicios  financieros  y  bancarios</t>
  </si>
  <si>
    <t>3411</t>
  </si>
  <si>
    <t>Servicios bancarios y financieros</t>
  </si>
  <si>
    <t>3420</t>
  </si>
  <si>
    <t>Servicios de cobranza, investigación crediticia y similar</t>
  </si>
  <si>
    <t>3421</t>
  </si>
  <si>
    <t>3430</t>
  </si>
  <si>
    <t>Servicios de recaudación, traslado y custodia de valores</t>
  </si>
  <si>
    <t>3431</t>
  </si>
  <si>
    <t>Gastos  inherentes  a  la  recaudación</t>
  </si>
  <si>
    <t>3440</t>
  </si>
  <si>
    <t>Seguros de responsabilidad patrimonial y fianzas</t>
  </si>
  <si>
    <t>3441</t>
  </si>
  <si>
    <t>3450</t>
  </si>
  <si>
    <t>Seguro de bienes patrimoniales</t>
  </si>
  <si>
    <t>3451</t>
  </si>
  <si>
    <t>3460</t>
  </si>
  <si>
    <t>Almacenaje, envase y embalaje</t>
  </si>
  <si>
    <t>3461</t>
  </si>
  <si>
    <t>Almacenaje,  embalaje  y  envase</t>
  </si>
  <si>
    <t>3470</t>
  </si>
  <si>
    <t>Fletes y maniobras</t>
  </si>
  <si>
    <t>3471</t>
  </si>
  <si>
    <t>3480</t>
  </si>
  <si>
    <t>Comisiones por ventas</t>
  </si>
  <si>
    <t>3481</t>
  </si>
  <si>
    <t>Comisiones  por  ventas</t>
  </si>
  <si>
    <t>3490</t>
  </si>
  <si>
    <t>Servicios financieros, bancarios y comerciales integrales</t>
  </si>
  <si>
    <t>3491</t>
  </si>
  <si>
    <t>3500</t>
  </si>
  <si>
    <t>SERVICIOS DE INSTALACION, REPARACIÓN, MANTENIMIENTO Y CONSEVACIÓN</t>
  </si>
  <si>
    <t>3510</t>
  </si>
  <si>
    <t>Conservación y mantenimiento menor de inmuebles</t>
  </si>
  <si>
    <t>3511</t>
  </si>
  <si>
    <t>Reparación y mantenimiento de inmuebles</t>
  </si>
  <si>
    <t>3512</t>
  </si>
  <si>
    <t>Adaptación de locales, almacenes, bodegas y edificios</t>
  </si>
  <si>
    <t>3520</t>
  </si>
  <si>
    <t>Instalación, reparación y mantenimiento de mobiliario y equipo de administración, educacional y recreativo</t>
  </si>
  <si>
    <t>3521</t>
  </si>
  <si>
    <t>Reparación, mantenimiento e instalación de mobiliario y equipo de oficina</t>
  </si>
  <si>
    <t>3530</t>
  </si>
  <si>
    <t>Instalación, reparación y mantenimiento de equipo de cómputo y tecnologías de la información</t>
  </si>
  <si>
    <t>3531</t>
  </si>
  <si>
    <t>Reparación,  instalación  y  mantenimiento  de  bienes  informáticos,  microfilmación  y</t>
  </si>
  <si>
    <t>3532</t>
  </si>
  <si>
    <t>Reparación  y  mantenimiento  para  equipo  y  redes  de  tele  y  radio  transmisión</t>
  </si>
  <si>
    <t>3540</t>
  </si>
  <si>
    <t>Instalación, reparación y mantenimiento de equipo e instrumental médico y de laboratorio</t>
  </si>
  <si>
    <t>3541</t>
  </si>
  <si>
    <t>Reparación,   instalación   y   mantenimiento   de   equipo   médico   y   de   laboratorio</t>
  </si>
  <si>
    <t>3550</t>
  </si>
  <si>
    <t>Reparación y mantenimiento de equipo de transporte</t>
  </si>
  <si>
    <t>3551</t>
  </si>
  <si>
    <t>Reparación y mantenimiento de vehículos terrestres, aéreos y lacustres</t>
  </si>
  <si>
    <t>3560</t>
  </si>
  <si>
    <t>Reparación y mantenimiento de equipo de defensa y seguridad</t>
  </si>
  <si>
    <t>3561</t>
  </si>
  <si>
    <t>Reparación  y  mantenimiento  de  equipos  de  seguridad  y  defensa</t>
  </si>
  <si>
    <t>3570</t>
  </si>
  <si>
    <t>Instalación,   reparación   y   mantenimiento   de   maquinaria,   otros   equipos   y   herramienta</t>
  </si>
  <si>
    <t>3571</t>
  </si>
  <si>
    <t>Reparación, instalación y mantenimiento de maquinaria, equipo industrial y diverso</t>
  </si>
  <si>
    <t>3580</t>
  </si>
  <si>
    <t>Servicios de limpieza y manejo de desechos</t>
  </si>
  <si>
    <t>3581</t>
  </si>
  <si>
    <t>Servicios de lavandería, limpieza e higiene</t>
  </si>
  <si>
    <t>3590</t>
  </si>
  <si>
    <t>Servicios de jardinería y fumigación</t>
  </si>
  <si>
    <t>3591</t>
  </si>
  <si>
    <t>Servicios de fumigación</t>
  </si>
  <si>
    <t>3600</t>
  </si>
  <si>
    <t>SERVICIOS DE COMUNICACIÓN SOCIAL Y PUBLICIDAD</t>
  </si>
  <si>
    <t>3610</t>
  </si>
  <si>
    <t>Difusión por radio, televisión y otros medios de mensajes sobre programas y actividades gubernamentales</t>
  </si>
  <si>
    <t>3611</t>
  </si>
  <si>
    <t>Gastos de publicidad y propaganda</t>
  </si>
  <si>
    <t>3612</t>
  </si>
  <si>
    <t>Publicaciones  oficiales  y  de  información  en  general  para  difusión</t>
  </si>
  <si>
    <t>3620</t>
  </si>
  <si>
    <t>Difusión por radio, televisión y otros medios de mensajes comerciales para promover la venta de bienes o servicios</t>
  </si>
  <si>
    <t>3621</t>
  </si>
  <si>
    <t>Gastos de publicidad en materia comercial</t>
  </si>
  <si>
    <t>3630</t>
  </si>
  <si>
    <t>Servicios   de   creatividad,   preproducción   y   producción   de   publicidad,   excepto   Internet</t>
  </si>
  <si>
    <t>3631</t>
  </si>
  <si>
    <t>Servicios de creatividad, preproducción y producción de publicidad, excepto Internet</t>
  </si>
  <si>
    <t>3640</t>
  </si>
  <si>
    <t>Servicios de revelado de fotografías</t>
  </si>
  <si>
    <t>3641</t>
  </si>
  <si>
    <t>Servicios  de  fotografía</t>
  </si>
  <si>
    <t>3650</t>
  </si>
  <si>
    <t>Servicios de la industria fílmica, del sonido y del video</t>
  </si>
  <si>
    <t>3651</t>
  </si>
  <si>
    <t>Servicios de cine y grabación</t>
  </si>
  <si>
    <t>3660</t>
  </si>
  <si>
    <t>Servicios de creación y difusión de contenido exclusivamente a través de Internet</t>
  </si>
  <si>
    <t>3661</t>
  </si>
  <si>
    <t>Servicios  de  creación  y  difusión  de  contenido  a  través  de  Internet</t>
  </si>
  <si>
    <t>3690</t>
  </si>
  <si>
    <t>Otros servicios de información</t>
  </si>
  <si>
    <t>3691</t>
  </si>
  <si>
    <t>Otros  servicios  de  información</t>
  </si>
  <si>
    <t>3700</t>
  </si>
  <si>
    <t>SERVICIOS DE TRASLADO Y VIÁTICOS</t>
  </si>
  <si>
    <t>3710</t>
  </si>
  <si>
    <t>Pasajes  aéreos</t>
  </si>
  <si>
    <t>3711</t>
  </si>
  <si>
    <t>Transportación aérea</t>
  </si>
  <si>
    <t>3720</t>
  </si>
  <si>
    <t>Pasajes terrestres</t>
  </si>
  <si>
    <t>3721</t>
  </si>
  <si>
    <t>Gastos de traslado por vía terrestre</t>
  </si>
  <si>
    <t>3730</t>
  </si>
  <si>
    <t>Pasajes marítimos, lacustres y fluviales</t>
  </si>
  <si>
    <t>3731</t>
  </si>
  <si>
    <t>3740</t>
  </si>
  <si>
    <t>3741</t>
  </si>
  <si>
    <t>3750</t>
  </si>
  <si>
    <t>Viáticos en el país</t>
  </si>
  <si>
    <t>3751</t>
  </si>
  <si>
    <t>Gastos de alimentación en territorio nacional</t>
  </si>
  <si>
    <t>3752</t>
  </si>
  <si>
    <t>Gastos  de  hospedaje  en  territorio  nacional</t>
  </si>
  <si>
    <t>3753</t>
  </si>
  <si>
    <t>Gastos  por  arrendamiento  de  vehículos  en  territorio  nacional</t>
  </si>
  <si>
    <t>3760</t>
  </si>
  <si>
    <t>Viáticos  en  el  extranjero</t>
  </si>
  <si>
    <t>3761</t>
  </si>
  <si>
    <t>Gastos de alimentación en el extranjero</t>
  </si>
  <si>
    <t>3762</t>
  </si>
  <si>
    <t>Gastos de hospedaje en el extranjero</t>
  </si>
  <si>
    <t>3763</t>
  </si>
  <si>
    <t>Gastos   por   arrendamiento   de   vehículos   en   el   extranjero</t>
  </si>
  <si>
    <t>3770</t>
  </si>
  <si>
    <t>Gastos de instalación y traslado de menaje</t>
  </si>
  <si>
    <t>3771</t>
  </si>
  <si>
    <t>3780</t>
  </si>
  <si>
    <t>Servicios integrales de traslado y viáticos</t>
  </si>
  <si>
    <t>3781</t>
  </si>
  <si>
    <t>Servicios  integrales  de  traslado  y  viáticos</t>
  </si>
  <si>
    <t>3790</t>
  </si>
  <si>
    <t>Otros servicios de traslado y hospedaje</t>
  </si>
  <si>
    <t>3791</t>
  </si>
  <si>
    <t>3800</t>
  </si>
  <si>
    <t>SERVICIOS OFICIALES</t>
  </si>
  <si>
    <t>3810</t>
  </si>
  <si>
    <t>Gastos de ceremonial</t>
  </si>
  <si>
    <t>3811</t>
  </si>
  <si>
    <t>3820</t>
  </si>
  <si>
    <t>Gastos de orden social y cultural</t>
  </si>
  <si>
    <t>3821</t>
  </si>
  <si>
    <t>Gastos de ceremonias oficiales y de orden social</t>
  </si>
  <si>
    <t>3822</t>
  </si>
  <si>
    <t>Espectáculos cívicos y culturales</t>
  </si>
  <si>
    <t>3830</t>
  </si>
  <si>
    <t>Congresos y convenciones</t>
  </si>
  <si>
    <t>3831</t>
  </si>
  <si>
    <t>Congresos  y  convenciones</t>
  </si>
  <si>
    <t>3840</t>
  </si>
  <si>
    <t>3841</t>
  </si>
  <si>
    <t>Exposiciones y ferias</t>
  </si>
  <si>
    <t>3850</t>
  </si>
  <si>
    <t>Gastos de representación</t>
  </si>
  <si>
    <t>3851</t>
  </si>
  <si>
    <t>3900</t>
  </si>
  <si>
    <t>OTROS SERVICIOS GENERALES</t>
  </si>
  <si>
    <t>3910</t>
  </si>
  <si>
    <t>Servicios funerarios y de cementerios</t>
  </si>
  <si>
    <t>3911</t>
  </si>
  <si>
    <t>Servicios  funerarios y  de  cementerios</t>
  </si>
  <si>
    <t>3920</t>
  </si>
  <si>
    <t>Impuestos y derechos</t>
  </si>
  <si>
    <t>3921</t>
  </si>
  <si>
    <t>Impuestos y derechos de exportación</t>
  </si>
  <si>
    <t>3922</t>
  </si>
  <si>
    <t>Otros impuestos y derechos</t>
  </si>
  <si>
    <t>3930</t>
  </si>
  <si>
    <t>Impuestos  y  derechos  de  importación</t>
  </si>
  <si>
    <t>3931</t>
  </si>
  <si>
    <t>Impuestos y derechos de importación</t>
  </si>
  <si>
    <t>3940</t>
  </si>
  <si>
    <t>Sentencias y resoluciones por autoridad competente</t>
  </si>
  <si>
    <t>3941</t>
  </si>
  <si>
    <t>Sentencias y resoluciones judiciales</t>
  </si>
  <si>
    <t>3942</t>
  </si>
  <si>
    <t>Gastos   derivados   del   resguardo   de   personas   vinculadas   a   procesos   judiciales</t>
  </si>
  <si>
    <t>3950</t>
  </si>
  <si>
    <t>Penas, multas, accesorios y actualizaciones</t>
  </si>
  <si>
    <t>3951</t>
  </si>
  <si>
    <t>3960</t>
  </si>
  <si>
    <t>Otros gastos por responsabilidades</t>
  </si>
  <si>
    <t>3961</t>
  </si>
  <si>
    <t>3970</t>
  </si>
  <si>
    <t>3971</t>
  </si>
  <si>
    <t>3980</t>
  </si>
  <si>
    <t>Impuesto sobre nómina y otros que se derivan de una relación laboral</t>
  </si>
  <si>
    <t>3981</t>
  </si>
  <si>
    <t>Impuestos  sobre  nóminas</t>
  </si>
  <si>
    <t>3982</t>
  </si>
  <si>
    <t>Impuesto sobre erogaciones por remuneraciones al trabajo personal</t>
  </si>
  <si>
    <t>3983</t>
  </si>
  <si>
    <t>Impuesto sobre la renta</t>
  </si>
  <si>
    <t>3990</t>
  </si>
  <si>
    <t>Otros servicios generales</t>
  </si>
  <si>
    <t>3991</t>
  </si>
  <si>
    <t>Cuotas y suscripciones</t>
  </si>
  <si>
    <t>3992</t>
  </si>
  <si>
    <t>Gastos  de  servicios  menores</t>
  </si>
  <si>
    <t>3993</t>
  </si>
  <si>
    <t>Estudios y análisis clínicos</t>
  </si>
  <si>
    <t>3994</t>
  </si>
  <si>
    <t>Inscripciones y arbitrajes</t>
  </si>
  <si>
    <t>3995</t>
  </si>
  <si>
    <t>Diferencia  por  variación  en  el  tipo  de  cambio</t>
  </si>
  <si>
    <t>3996</t>
  </si>
  <si>
    <t>Subcontratación de servicios con terceros</t>
  </si>
  <si>
    <t>3997</t>
  </si>
  <si>
    <t>Proyectos   para   prestación   de   servicios</t>
  </si>
  <si>
    <t>4000</t>
  </si>
  <si>
    <t>TRANSFERENCIAS, ASIGNACIONES, SUBSIDIOS Y OTRAS AYUDAS</t>
  </si>
  <si>
    <t>4100</t>
  </si>
  <si>
    <t>TRANSFERENCIAS INTERNAS Y ASIGNACIONES AL SECTOR PÚBLICO</t>
  </si>
  <si>
    <t>4110</t>
  </si>
  <si>
    <t>Asignaciones presupuestarias al Poder Ejecutivo</t>
  </si>
  <si>
    <t>4111</t>
  </si>
  <si>
    <t>Asignaciones   presupuestarias   al   Poder   Ejecutivo</t>
  </si>
  <si>
    <t>4120</t>
  </si>
  <si>
    <t>Asignaciones presupuestarias al Poder Legislativo</t>
  </si>
  <si>
    <t>4121</t>
  </si>
  <si>
    <t>Liberación de recursos al Poder Legislativo</t>
  </si>
  <si>
    <t>4130</t>
  </si>
  <si>
    <t>Asignaciones  presupuestarias  al  Poder  Judicial</t>
  </si>
  <si>
    <t>4131</t>
  </si>
  <si>
    <t>Liberación de recursos al Poder Judicial</t>
  </si>
  <si>
    <t>4140</t>
  </si>
  <si>
    <t>Asignaciones presupuestarias a órganos autónomos</t>
  </si>
  <si>
    <t>4141</t>
  </si>
  <si>
    <t>Liberación de Recursos a entes autónomos</t>
  </si>
  <si>
    <t>4150</t>
  </si>
  <si>
    <t>Transferencias internas otorgadas a entidades paraestatales no empresariales y no financieras</t>
  </si>
  <si>
    <t>4151</t>
  </si>
  <si>
    <t>4160</t>
  </si>
  <si>
    <t>Transferencias internas otorgadas a entidades paraestatales empresariales y no financieras</t>
  </si>
  <si>
    <t>4161</t>
  </si>
  <si>
    <t>Transferencias  internas  otorgadas  a  entidades  paraestatales  empresariales  y  no financieras</t>
  </si>
  <si>
    <t>4170</t>
  </si>
  <si>
    <t>Transferencias internas otorgadas a fideicomisos públicos empresariales y no financieros</t>
  </si>
  <si>
    <t>4171</t>
  </si>
  <si>
    <t>Transferencias   internas   otorgadas   a   fideicomisos   públicos   empresariales   y   no financieros</t>
  </si>
  <si>
    <t>4180</t>
  </si>
  <si>
    <t>Transferencias  internas  otorgadas  a  instituciones  paraestatales  públicas  financieras</t>
  </si>
  <si>
    <t>4181</t>
  </si>
  <si>
    <t>Transferencias internas otorgadas a instituciones paraestatales públicas financieras</t>
  </si>
  <si>
    <t>4190</t>
  </si>
  <si>
    <t>Transferencias internas otorgadas a fideicomisos públicos financieros</t>
  </si>
  <si>
    <t>4191</t>
  </si>
  <si>
    <t>4200</t>
  </si>
  <si>
    <t>TRANSFERENCIAS AL RESTO DEL SECTOR PÚBLICO</t>
  </si>
  <si>
    <t>4210</t>
  </si>
  <si>
    <t>Transferencias  otorgadas  a  organismos  entidades  paraestatales  no  empresariales  y  no financieras</t>
  </si>
  <si>
    <t>4211</t>
  </si>
  <si>
    <t>Transferencias otorgadas a organismos o entidades paraestatales no empresariales y no financieras</t>
  </si>
  <si>
    <t>4220</t>
  </si>
  <si>
    <t>Transferencias   otorgadas   para   entidades   paraestatales   empresariales   y   no   financieras</t>
  </si>
  <si>
    <t>4221</t>
  </si>
  <si>
    <t>Transferencias otorgadas para entidades paraestatales empresariales y no financieras</t>
  </si>
  <si>
    <t>4230</t>
  </si>
  <si>
    <t>Transferencias otorgadas para instituciones paraestatales públicas financieras</t>
  </si>
  <si>
    <t>4231</t>
  </si>
  <si>
    <t>4240</t>
  </si>
  <si>
    <t>Transferencias otorgadas a entidades federativas y municipios</t>
  </si>
  <si>
    <t>4241</t>
  </si>
  <si>
    <t>Municipios,   comunidades   y   poblaciones</t>
  </si>
  <si>
    <t>4242</t>
  </si>
  <si>
    <t>Donativos  a  municipios</t>
  </si>
  <si>
    <t>4250</t>
  </si>
  <si>
    <t>Transferencias  a  fideicomisos  de  entidades  federativas  y  municipios</t>
  </si>
  <si>
    <t>4251</t>
  </si>
  <si>
    <t>Transferencias a fideicomisos de entidades federativas y municipios</t>
  </si>
  <si>
    <t>4300</t>
  </si>
  <si>
    <t>SUBSIDIOS Y SUBVENCIONES</t>
  </si>
  <si>
    <t>4310</t>
  </si>
  <si>
    <t>Subsidios a la producción</t>
  </si>
  <si>
    <t>4311</t>
  </si>
  <si>
    <t>4320</t>
  </si>
  <si>
    <t>Subsidios a la distribución</t>
  </si>
  <si>
    <t>4321</t>
  </si>
  <si>
    <t>4330</t>
  </si>
  <si>
    <t>Subsidios a la inversión</t>
  </si>
  <si>
    <t>4331</t>
  </si>
  <si>
    <t>4340</t>
  </si>
  <si>
    <t>Subsidios a la prestación de servicios públicos</t>
  </si>
  <si>
    <t>4341</t>
  </si>
  <si>
    <t>4350</t>
  </si>
  <si>
    <t>Subsidios  para  cubrir  diferenciales  de  tasas  de  interés</t>
  </si>
  <si>
    <t>4351</t>
  </si>
  <si>
    <t>Subsidios para cubrir diferenciales de tasas de interés</t>
  </si>
  <si>
    <t>4360</t>
  </si>
  <si>
    <t>Subsidios a la vivienda</t>
  </si>
  <si>
    <t>4361</t>
  </si>
  <si>
    <t>4370</t>
  </si>
  <si>
    <t>Subvenciones al consumo</t>
  </si>
  <si>
    <t>4371</t>
  </si>
  <si>
    <t>4380</t>
  </si>
  <si>
    <t>Subsidios a entidades federativas y municipios</t>
  </si>
  <si>
    <t>4381</t>
  </si>
  <si>
    <t>4382</t>
  </si>
  <si>
    <t>Subsidios fideicomisos privados y estatales</t>
  </si>
  <si>
    <t>4383</t>
  </si>
  <si>
    <t>Subsidios  y  apoyos</t>
  </si>
  <si>
    <t>4390</t>
  </si>
  <si>
    <t>Otros subsidios</t>
  </si>
  <si>
    <t>4391</t>
  </si>
  <si>
    <t>Subsidios por carga fiscal</t>
  </si>
  <si>
    <t>4392</t>
  </si>
  <si>
    <t>Devolución de ingresos indebidos</t>
  </si>
  <si>
    <t>4393</t>
  </si>
  <si>
    <t>Subsidios para capacitación y becas</t>
  </si>
  <si>
    <t>4394</t>
  </si>
  <si>
    <t>4400</t>
  </si>
  <si>
    <t>AYUDAS SOCIALES</t>
  </si>
  <si>
    <t>4410</t>
  </si>
  <si>
    <t>Ayudas sociales a personas</t>
  </si>
  <si>
    <t>4411</t>
  </si>
  <si>
    <t>Cooperaciones y ayudas</t>
  </si>
  <si>
    <t>4412</t>
  </si>
  <si>
    <t>4413</t>
  </si>
  <si>
    <t>Gastos   relacionados   con   actividades   culturales,   deportivas   y   de   ayuda extraordinaria</t>
  </si>
  <si>
    <t>4414</t>
  </si>
  <si>
    <t>Gastos por servicios de traslado de personas</t>
  </si>
  <si>
    <t>4415</t>
  </si>
  <si>
    <t>Apoyo  a  la  infraestructura  agropecuaria  y  forestal</t>
  </si>
  <si>
    <t>4416</t>
  </si>
  <si>
    <t>Apoyo a voluntarios que participen en diversos programas federales</t>
  </si>
  <si>
    <t>4420</t>
  </si>
  <si>
    <t>Becas y otras ayudas para programas de capacitación</t>
  </si>
  <si>
    <t>4421</t>
  </si>
  <si>
    <t>4422</t>
  </si>
  <si>
    <t>4423</t>
  </si>
  <si>
    <t>Premios,  estímulos,  recompensas,  becas  y  seguros  a  deportistas</t>
  </si>
  <si>
    <t>4430</t>
  </si>
  <si>
    <t>Ayudas sociales a instituciones de enseñanza</t>
  </si>
  <si>
    <t>4431</t>
  </si>
  <si>
    <t>Instituciones  educativas</t>
  </si>
  <si>
    <t>4432</t>
  </si>
  <si>
    <t>Premios, recompensas y pensión recreativa estudiantil</t>
  </si>
  <si>
    <t>4440</t>
  </si>
  <si>
    <t>Ayudas sociales a actividades científicas o académicas</t>
  </si>
  <si>
    <t>4441</t>
  </si>
  <si>
    <t>4450</t>
  </si>
  <si>
    <t>Ayudas  sociales  a  instituciones  sin  fines  de  lucro</t>
  </si>
  <si>
    <t>4451</t>
  </si>
  <si>
    <t>Instituciones de beneficencia</t>
  </si>
  <si>
    <t>4452</t>
  </si>
  <si>
    <t>Instituciones sociales no lucrativas</t>
  </si>
  <si>
    <t>4460</t>
  </si>
  <si>
    <t>Ayudas sociales a cooperativas</t>
  </si>
  <si>
    <t>4461</t>
  </si>
  <si>
    <t>4470</t>
  </si>
  <si>
    <t>Ayudas sociales a entidades de interés público</t>
  </si>
  <si>
    <t>4471</t>
  </si>
  <si>
    <t>Ayudas  sociales  a  entidades  de  interés  público</t>
  </si>
  <si>
    <t>4480</t>
  </si>
  <si>
    <t>Ayudas  por  desastres  naturales  y  otros  siniestros</t>
  </si>
  <si>
    <t>4481</t>
  </si>
  <si>
    <t>Reparación de daños a terceros</t>
  </si>
  <si>
    <t>4482</t>
  </si>
  <si>
    <t>Mercancías  y  alimentos  para  su  distribución  a  la  población  en  caso  de  desastres naturales</t>
  </si>
  <si>
    <t>4500</t>
  </si>
  <si>
    <t>PENSIONES Y JUBILACIONES</t>
  </si>
  <si>
    <t>4510</t>
  </si>
  <si>
    <t>4511</t>
  </si>
  <si>
    <t>Pago de pensiones</t>
  </si>
  <si>
    <t>4520</t>
  </si>
  <si>
    <t>4521</t>
  </si>
  <si>
    <t>4590</t>
  </si>
  <si>
    <t>Otras pensiones y jubilaciones</t>
  </si>
  <si>
    <t>4591</t>
  </si>
  <si>
    <t>Prestaciones económicas distintas de pensiones</t>
  </si>
  <si>
    <t>4592</t>
  </si>
  <si>
    <t>4600</t>
  </si>
  <si>
    <t>TRANSFERENCIAS A FIDEICOMISOS, MANDATOS Y OTROS ANÁLOGOS</t>
  </si>
  <si>
    <t>4610</t>
  </si>
  <si>
    <t>Transferencias   a   fideicomisos   del   Poder   Ejecutivo</t>
  </si>
  <si>
    <t>4611</t>
  </si>
  <si>
    <t>Transferencias a fideicomisos del Poder Ejecutivo</t>
  </si>
  <si>
    <t>4620</t>
  </si>
  <si>
    <t>Transferencias a fideicomisos del Poder Legislativo</t>
  </si>
  <si>
    <t>4621</t>
  </si>
  <si>
    <t>4630</t>
  </si>
  <si>
    <t>Transferencias   a   fideicomisos   del   Poder   Judicial</t>
  </si>
  <si>
    <t>4631</t>
  </si>
  <si>
    <t>Transferencias a fideicomisos del Poder Judicial</t>
  </si>
  <si>
    <t>4640</t>
  </si>
  <si>
    <t>Transferencias a fideicomisos públicos de entidades paraestatales no empresariales y no financieras</t>
  </si>
  <si>
    <t>4641</t>
  </si>
  <si>
    <t>Transferencias   a   organismos   auxiliares</t>
  </si>
  <si>
    <t>4650</t>
  </si>
  <si>
    <t>Transferencias a fideicomisos públicos de entidades paraestatales empresariales y no financieras</t>
  </si>
  <si>
    <t>4651</t>
  </si>
  <si>
    <t>4660</t>
  </si>
  <si>
    <t>Transferencias a fideicomisos de instituciones públicas financieras</t>
  </si>
  <si>
    <t>4661</t>
  </si>
  <si>
    <t>Transferencias  a  fideicomisos  de  instituciones  públicas  financieras</t>
  </si>
  <si>
    <t>4690</t>
  </si>
  <si>
    <t>Otras transferencias a fideicomisos</t>
  </si>
  <si>
    <t>4691</t>
  </si>
  <si>
    <t>4700</t>
  </si>
  <si>
    <t>TRANSFERENCIAS A LA SEGURIDAD SOCIAL</t>
  </si>
  <si>
    <t>4710</t>
  </si>
  <si>
    <t>Transferencias por obligación de ley</t>
  </si>
  <si>
    <t>4711</t>
  </si>
  <si>
    <t>4800</t>
  </si>
  <si>
    <t>DONATIVOS</t>
  </si>
  <si>
    <t>4810</t>
  </si>
  <si>
    <t>Donativos a instituciones sin fines de lucro</t>
  </si>
  <si>
    <t>4811</t>
  </si>
  <si>
    <t>4820</t>
  </si>
  <si>
    <t>Donativos a entidades federativas</t>
  </si>
  <si>
    <t>4821</t>
  </si>
  <si>
    <t>4822</t>
  </si>
  <si>
    <t>4830</t>
  </si>
  <si>
    <t>Donativos a fideicomisos privados</t>
  </si>
  <si>
    <t>4831</t>
  </si>
  <si>
    <t>4840</t>
  </si>
  <si>
    <t>Donativos a fideicomisos estatales</t>
  </si>
  <si>
    <t>4841</t>
  </si>
  <si>
    <t>Donativos a fideicomisos públicos</t>
  </si>
  <si>
    <t>4850</t>
  </si>
  <si>
    <t>4851</t>
  </si>
  <si>
    <t>Donativos internacionales</t>
  </si>
  <si>
    <t>4900</t>
  </si>
  <si>
    <t>TRANSFERENCIAS AL EXTERIOR</t>
  </si>
  <si>
    <t>4910</t>
  </si>
  <si>
    <t>Transferencias para gobiernos extranjeros</t>
  </si>
  <si>
    <t>4911</t>
  </si>
  <si>
    <t>4920</t>
  </si>
  <si>
    <t>Transferencias  para  organismos  internacionales</t>
  </si>
  <si>
    <t>4921</t>
  </si>
  <si>
    <t>Transferencias para organismos internacionales</t>
  </si>
  <si>
    <t>4930</t>
  </si>
  <si>
    <t>Transferencias para el sector privado externo</t>
  </si>
  <si>
    <t>4931</t>
  </si>
  <si>
    <t>5000</t>
  </si>
  <si>
    <t>BIENES MUEBLES, INMUEBLES E INTANGIBLES</t>
  </si>
  <si>
    <t>5100</t>
  </si>
  <si>
    <t>MOBILIARIO Y EQUIPO DE ADMINISTRACIÓN</t>
  </si>
  <si>
    <t>5110</t>
  </si>
  <si>
    <t>Muebles de oficina y estantería</t>
  </si>
  <si>
    <t>5111</t>
  </si>
  <si>
    <t>Muebles y enseres</t>
  </si>
  <si>
    <t>5112</t>
  </si>
  <si>
    <t>Adjudicaciones e indemnizaciones de bienes muebles</t>
  </si>
  <si>
    <t>5120</t>
  </si>
  <si>
    <t>Muebles, excepto de oficina y estantería</t>
  </si>
  <si>
    <t>5121</t>
  </si>
  <si>
    <t>5130</t>
  </si>
  <si>
    <t>Bienes artísticos, culturales y científicos</t>
  </si>
  <si>
    <t>5131</t>
  </si>
  <si>
    <t>Instrumental de música</t>
  </si>
  <si>
    <t>5132</t>
  </si>
  <si>
    <t>Artículos de biblioteca</t>
  </si>
  <si>
    <t>5133</t>
  </si>
  <si>
    <t>Objetos, obras de arte, históricas y culturales</t>
  </si>
  <si>
    <t>5140</t>
  </si>
  <si>
    <t>Objetos de valor</t>
  </si>
  <si>
    <t>5141</t>
  </si>
  <si>
    <t>5150</t>
  </si>
  <si>
    <t>Equipo de cómputo y de tecnología de la información</t>
  </si>
  <si>
    <t>5151</t>
  </si>
  <si>
    <t>Bienes informáticos</t>
  </si>
  <si>
    <t>5190</t>
  </si>
  <si>
    <t>Otros  mobiliarios  y  equipos  de  administración</t>
  </si>
  <si>
    <t>5191</t>
  </si>
  <si>
    <t>Otros bienes muebles</t>
  </si>
  <si>
    <t>5192</t>
  </si>
  <si>
    <t>Otros  equipos  eléctricos  y  electrónicos  de  oficina</t>
  </si>
  <si>
    <t>5200</t>
  </si>
  <si>
    <t>MOBILIARIO Y EQUIPO EDUCACIONAL Y RECREATIVO</t>
  </si>
  <si>
    <t>5210</t>
  </si>
  <si>
    <t>Equipos y aparatos audiovisuales</t>
  </si>
  <si>
    <t>5211</t>
  </si>
  <si>
    <t>5220</t>
  </si>
  <si>
    <t>Aparatos deportivos</t>
  </si>
  <si>
    <t>5221</t>
  </si>
  <si>
    <t>Equipo deportivo</t>
  </si>
  <si>
    <t>5230</t>
  </si>
  <si>
    <t>Cámaras  fotográficas  y  de  video</t>
  </si>
  <si>
    <t>5231</t>
  </si>
  <si>
    <t>Equipo de foto, cine y grabación</t>
  </si>
  <si>
    <t>5290</t>
  </si>
  <si>
    <t>Otro mobiliario y equipo educacional y recreativo</t>
  </si>
  <si>
    <t>5291</t>
  </si>
  <si>
    <t>Otro  equipo  educacional  y  recreativo</t>
  </si>
  <si>
    <t>5300</t>
  </si>
  <si>
    <t>EQUIPO E INSTRUMENTAL MÉDICO Y DE LABORATORIO</t>
  </si>
  <si>
    <t>5310</t>
  </si>
  <si>
    <t>Equipo médico y de laboratorio</t>
  </si>
  <si>
    <t>5311</t>
  </si>
  <si>
    <t>5320</t>
  </si>
  <si>
    <t>Instrumental médico y de laboratorio</t>
  </si>
  <si>
    <t>5321</t>
  </si>
  <si>
    <t>5400</t>
  </si>
  <si>
    <t>VEHÍCULOS Y EQUIPO DE TRANSPORTE</t>
  </si>
  <si>
    <t>5410</t>
  </si>
  <si>
    <t>Vehículos  y  equipo  terrestre</t>
  </si>
  <si>
    <t>5411</t>
  </si>
  <si>
    <t>Vehículos y equipo de transporte terrestre</t>
  </si>
  <si>
    <t>5412</t>
  </si>
  <si>
    <t>Vehículos y equipo auxiliar de transporte</t>
  </si>
  <si>
    <t>5420</t>
  </si>
  <si>
    <t>Carrocerías y remolques</t>
  </si>
  <si>
    <t>5421</t>
  </si>
  <si>
    <t>5430</t>
  </si>
  <si>
    <t>Equipo aeroespacial</t>
  </si>
  <si>
    <t>5431</t>
  </si>
  <si>
    <t>Equipo de transportación aérea</t>
  </si>
  <si>
    <t>5440</t>
  </si>
  <si>
    <t>Equipo  ferroviario</t>
  </si>
  <si>
    <t>5441</t>
  </si>
  <si>
    <t>Equipo ferroviario</t>
  </si>
  <si>
    <t>5450</t>
  </si>
  <si>
    <t>5451</t>
  </si>
  <si>
    <t>Equipo acuático y lacustre</t>
  </si>
  <si>
    <t>5490</t>
  </si>
  <si>
    <t>Otros  equipos de transporte</t>
  </si>
  <si>
    <t>5491</t>
  </si>
  <si>
    <t>Otros equipos de transporte</t>
  </si>
  <si>
    <t>5500</t>
  </si>
  <si>
    <t>EQUIPO DE DEFENSA Y SEGURIDAD</t>
  </si>
  <si>
    <t>5510</t>
  </si>
  <si>
    <t>Equipo de defensa y seguridad</t>
  </si>
  <si>
    <t>5511</t>
  </si>
  <si>
    <t>Maquinaria y equipo de seguridad pública</t>
  </si>
  <si>
    <t>5600</t>
  </si>
  <si>
    <t>MAQUINARIA, OTROS EQUIPOS Y HERRAMIENTAS</t>
  </si>
  <si>
    <t>5610</t>
  </si>
  <si>
    <t>Maquinaria y equipo agropecuario</t>
  </si>
  <si>
    <t>5611</t>
  </si>
  <si>
    <t>5620</t>
  </si>
  <si>
    <t>Maquinaria  y  equipo  industrial</t>
  </si>
  <si>
    <t>5621</t>
  </si>
  <si>
    <t>Maquinaria y equipo industrial</t>
  </si>
  <si>
    <t>5622</t>
  </si>
  <si>
    <t>Maquinaria y equipo de producción</t>
  </si>
  <si>
    <t>5630</t>
  </si>
  <si>
    <t>Maquinaria y equipo de construcción</t>
  </si>
  <si>
    <t>5631</t>
  </si>
  <si>
    <t>5640</t>
  </si>
  <si>
    <t>Sistemas   de   aire   acondicionado,   calefacción   y   de   refrigeración   industrial   y   comercial</t>
  </si>
  <si>
    <t>5641</t>
  </si>
  <si>
    <t>Sistemas de aire acondicionado, calefacción y de refrigeración industrial y comercial</t>
  </si>
  <si>
    <t>5650</t>
  </si>
  <si>
    <t>Equipo  de  comunicación  y  telecomunicación</t>
  </si>
  <si>
    <t>5651</t>
  </si>
  <si>
    <t>Equipo   y   aparatos   para   comunicación,   telecomunicación   y   radio   transmisión</t>
  </si>
  <si>
    <t>5660</t>
  </si>
  <si>
    <t>Equipos de generación eléctrica, aparatos y accesorios eléctricos</t>
  </si>
  <si>
    <t>5661</t>
  </si>
  <si>
    <t>Equipos  de  generación  eléctrica,  aparatos  y  accesorios  eléctricos</t>
  </si>
  <si>
    <t>5670</t>
  </si>
  <si>
    <t>Herramientas y máquinas-herramienta</t>
  </si>
  <si>
    <t>5671</t>
  </si>
  <si>
    <t>Herramientas, máquina herramienta y equipo</t>
  </si>
  <si>
    <t>5690</t>
  </si>
  <si>
    <t>Otros equipos</t>
  </si>
  <si>
    <t>5691</t>
  </si>
  <si>
    <t>Instrumentos y aparatos especializados y de precisión</t>
  </si>
  <si>
    <t>5692</t>
  </si>
  <si>
    <t>Maquinaria y equipo diverso</t>
  </si>
  <si>
    <t>5693</t>
  </si>
  <si>
    <t>Maquinaria y equipo para alumbrado público</t>
  </si>
  <si>
    <t>5700</t>
  </si>
  <si>
    <t>ACTIVOS BIOLÓGICOS</t>
  </si>
  <si>
    <t>5710</t>
  </si>
  <si>
    <t>5711</t>
  </si>
  <si>
    <t>5720</t>
  </si>
  <si>
    <t>5721</t>
  </si>
  <si>
    <t>5730</t>
  </si>
  <si>
    <t>5731</t>
  </si>
  <si>
    <t>5740</t>
  </si>
  <si>
    <t>Ovinos y caprinos</t>
  </si>
  <si>
    <t>5741</t>
  </si>
  <si>
    <t>5750</t>
  </si>
  <si>
    <t>Peces y acuicultura</t>
  </si>
  <si>
    <t>5751</t>
  </si>
  <si>
    <t>5760</t>
  </si>
  <si>
    <t>5761</t>
  </si>
  <si>
    <t>5770</t>
  </si>
  <si>
    <t>Especies menores y de zoológico</t>
  </si>
  <si>
    <t>5771</t>
  </si>
  <si>
    <t>5780</t>
  </si>
  <si>
    <t>Árboles y plantas</t>
  </si>
  <si>
    <t>5781</t>
  </si>
  <si>
    <t>5790</t>
  </si>
  <si>
    <t>Otros activos biológicos</t>
  </si>
  <si>
    <t>5791</t>
  </si>
  <si>
    <t>5800</t>
  </si>
  <si>
    <t>BIENES INMUEBLES</t>
  </si>
  <si>
    <t>5810</t>
  </si>
  <si>
    <t>5811</t>
  </si>
  <si>
    <t>5820</t>
  </si>
  <si>
    <t>5821</t>
  </si>
  <si>
    <t>5830</t>
  </si>
  <si>
    <t>Edificios no residenciales</t>
  </si>
  <si>
    <t>5831</t>
  </si>
  <si>
    <t>Edificios y locales</t>
  </si>
  <si>
    <t>5890</t>
  </si>
  <si>
    <t>Otros bienes inmuebles</t>
  </si>
  <si>
    <t>5891</t>
  </si>
  <si>
    <t>Otros  bienes  inmuebles</t>
  </si>
  <si>
    <t>5892</t>
  </si>
  <si>
    <t>Adjudicaciones, expropiaciones e indemnizaciones de bienes inmuebles</t>
  </si>
  <si>
    <t>5893</t>
  </si>
  <si>
    <t>Bienes inmuebles en la modalidad de proyectos de infraestructura productiva a largo plazo</t>
  </si>
  <si>
    <t>5900</t>
  </si>
  <si>
    <t>ACTIVOS INTANGIBLES</t>
  </si>
  <si>
    <t>5910</t>
  </si>
  <si>
    <t>5911</t>
  </si>
  <si>
    <t>5920</t>
  </si>
  <si>
    <t>5921</t>
  </si>
  <si>
    <t>5930</t>
  </si>
  <si>
    <t>5931</t>
  </si>
  <si>
    <t>5940</t>
  </si>
  <si>
    <t>5941</t>
  </si>
  <si>
    <t>5950</t>
  </si>
  <si>
    <t>5951</t>
  </si>
  <si>
    <t>5960</t>
  </si>
  <si>
    <t>5961</t>
  </si>
  <si>
    <t>5970</t>
  </si>
  <si>
    <t>Licencias informáticas e intelectuales</t>
  </si>
  <si>
    <t>5971</t>
  </si>
  <si>
    <t>Licencias  informáticas  e  intelectuales</t>
  </si>
  <si>
    <t>5980</t>
  </si>
  <si>
    <t>Licencias industriales, comerciales y otras</t>
  </si>
  <si>
    <t>5981</t>
  </si>
  <si>
    <t>5990</t>
  </si>
  <si>
    <t>Otros activos intangibles</t>
  </si>
  <si>
    <t>5991</t>
  </si>
  <si>
    <t>6000</t>
  </si>
  <si>
    <t>INVERSIÓN PÚBLICA</t>
  </si>
  <si>
    <t>6100</t>
  </si>
  <si>
    <t>OBRA PÚBLICA EN BIENES DE DOMINIO PÚBLICO</t>
  </si>
  <si>
    <t>6110</t>
  </si>
  <si>
    <t>Edificación habitacional</t>
  </si>
  <si>
    <t>6111</t>
  </si>
  <si>
    <t>Edificación  habitacional</t>
  </si>
  <si>
    <t>6120</t>
  </si>
  <si>
    <t>Edificación no habitacional</t>
  </si>
  <si>
    <t>6121</t>
  </si>
  <si>
    <t>Convenios  y  aportaciones</t>
  </si>
  <si>
    <t>6122</t>
  </si>
  <si>
    <t>Obra estatal o municipal</t>
  </si>
  <si>
    <t>6123</t>
  </si>
  <si>
    <t>Supervisión  y  control  de  la  obra  pública</t>
  </si>
  <si>
    <t>6124</t>
  </si>
  <si>
    <t>Transferencias a organismos auxiliares y subsidios a municipios</t>
  </si>
  <si>
    <t>6125</t>
  </si>
  <si>
    <t>Ejecución de obras por administración</t>
  </si>
  <si>
    <t>6126</t>
  </si>
  <si>
    <t>Indemnizaciones  por  expropiación  o  adjudicación</t>
  </si>
  <si>
    <t>6127</t>
  </si>
  <si>
    <t>Arrendamiento de maquinaria, equipo e instalaciones (locales)</t>
  </si>
  <si>
    <t>6128</t>
  </si>
  <si>
    <t>Apoyos a obras de bienestar social</t>
  </si>
  <si>
    <t>6129</t>
  </si>
  <si>
    <t>Estudios de preinversión</t>
  </si>
  <si>
    <t>6130</t>
  </si>
  <si>
    <t>Construcción de obras para el abastecimiento de agua, petróleo, gas, electricidad y telecomunicaciones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</si>
  <si>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</si>
  <si>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</si>
  <si>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</si>
  <si>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</si>
  <si>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</si>
  <si>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</si>
  <si>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</si>
  <si>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</si>
  <si>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</si>
  <si>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Reparación y mantenimiento de infraestructura hidráulica</t>
  </si>
  <si>
    <t>6140</t>
  </si>
  <si>
    <t>División de terrenos y construcción de obras de urbanización</t>
  </si>
  <si>
    <t>6141</t>
  </si>
  <si>
    <t>6150</t>
  </si>
  <si>
    <t>Construcción de vías de comunicación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</si>
  <si>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</si>
  <si>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</si>
  <si>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</si>
  <si>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</si>
  <si>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</si>
  <si>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</si>
  <si>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</si>
  <si>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</si>
  <si>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</si>
  <si>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Reparación y mantenimiento de vialidades y alumbrado</t>
  </si>
  <si>
    <t>6160</t>
  </si>
  <si>
    <t>Otras construcciones de ingeniería civil u obra pesada</t>
  </si>
  <si>
    <t>6161</t>
  </si>
  <si>
    <t>6162</t>
  </si>
  <si>
    <t>6163</t>
  </si>
  <si>
    <t>6164</t>
  </si>
  <si>
    <t>Transferencias  a organismos auxiliares y subsidios a municipios</t>
  </si>
  <si>
    <t>6165</t>
  </si>
  <si>
    <t>6166</t>
  </si>
  <si>
    <t>6167</t>
  </si>
  <si>
    <t>6168</t>
  </si>
  <si>
    <t>6170</t>
  </si>
  <si>
    <t>Instalaciones y equipamiento en construcciones</t>
  </si>
  <si>
    <t>6171</t>
  </si>
  <si>
    <t>Instalaciones   y   equipamiento   en   construcciones</t>
  </si>
  <si>
    <t>6190</t>
  </si>
  <si>
    <t>Trabajos de acabados en edificaciones y otros trabajos especializados</t>
  </si>
  <si>
    <t>6191</t>
  </si>
  <si>
    <t>6200</t>
  </si>
  <si>
    <t>OBRA PÚBLICA EN BIENES PROPIOS</t>
  </si>
  <si>
    <t>6210</t>
  </si>
  <si>
    <t>6211</t>
  </si>
  <si>
    <t>6220</t>
  </si>
  <si>
    <t>Edificación  no  habitacional</t>
  </si>
  <si>
    <t>6221</t>
  </si>
  <si>
    <t>6230</t>
  </si>
  <si>
    <t>6231</t>
  </si>
  <si>
    <t>Construcción de obras para el abastecimiento de agua, petróleo, gas, electricidad y</t>
  </si>
  <si>
    <t>6240</t>
  </si>
  <si>
    <t>6241</t>
  </si>
  <si>
    <t>6250</t>
  </si>
  <si>
    <t>6251</t>
  </si>
  <si>
    <t>6260</t>
  </si>
  <si>
    <t>6261</t>
  </si>
  <si>
    <t>6270</t>
  </si>
  <si>
    <t>6271</t>
  </si>
  <si>
    <t>6290</t>
  </si>
  <si>
    <t>6291</t>
  </si>
  <si>
    <t>6300</t>
  </si>
  <si>
    <t>PROYECTOS PRODUCTIVOS Y ACCIONES DE FOMENTO</t>
  </si>
  <si>
    <t>6310</t>
  </si>
  <si>
    <t>Estudios, formulación y evaluación de proyectos productivos no incluidos en conceptos anteriores de este capítulo</t>
  </si>
  <si>
    <t>6311</t>
  </si>
  <si>
    <t>6320</t>
  </si>
  <si>
    <t>Ejecución de proyectos productivos no incluidos en conceptos anteriores de este capítulo</t>
  </si>
  <si>
    <t>6321</t>
  </si>
  <si>
    <t>Ejecución  de  proyectos  productivos  no  incluidos  en  conceptos  anteriores  de  este capítulo</t>
  </si>
  <si>
    <t>7000</t>
  </si>
  <si>
    <t>INVERSIONES FINANCIERAS Y OTRAS PROVISIONES</t>
  </si>
  <si>
    <t>7100</t>
  </si>
  <si>
    <t>INVERSIONES PARA EL FOMENTO DE ACTIVIDADES PRODUCTIVAS</t>
  </si>
  <si>
    <t>7110</t>
  </si>
  <si>
    <t>Créditos otorgados por entidades federativas y municipios al sector social y privado para el fomento de actividades productivas</t>
  </si>
  <si>
    <t>7111</t>
  </si>
  <si>
    <t>Créditos directos para actividades productivas</t>
  </si>
  <si>
    <t>7112</t>
  </si>
  <si>
    <t>Créditos a servidores públicos</t>
  </si>
  <si>
    <t>7120</t>
  </si>
  <si>
    <t>Créditos  otorgados  por  entidades  federativas  a  municipios  para  el  fomento  de  actividades</t>
  </si>
  <si>
    <t>7121</t>
  </si>
  <si>
    <t>Fideicomisos para financiamiento de obras</t>
  </si>
  <si>
    <t>7122</t>
  </si>
  <si>
    <t>Fideicomisos para financiamiento agropecuario</t>
  </si>
  <si>
    <t>7123</t>
  </si>
  <si>
    <t>Fideicomisos  para  financiamiento  industrial,  artesanal  y  turístico</t>
  </si>
  <si>
    <t>7124</t>
  </si>
  <si>
    <t>Fideicomisos para financiamiento de vivienda</t>
  </si>
  <si>
    <t>7200</t>
  </si>
  <si>
    <t>ACCIONES Y PARTICIPACIONES DE CAPITAL</t>
  </si>
  <si>
    <t>7210</t>
  </si>
  <si>
    <t>Acciones  y  participaciones  de  capital  en  entidades  paraestatales  no  empresariales  y  no financieras con fines de política económica</t>
  </si>
  <si>
    <t>7211</t>
  </si>
  <si>
    <t>Acciones y participaciones de capital en entidades paraestatales no empresariales y no financieras con fines de política económica</t>
  </si>
  <si>
    <t>7220</t>
  </si>
  <si>
    <t>Acciones y participaciones de capital en entidades paraestatales empresariales no financieras con fines de política económica</t>
  </si>
  <si>
    <t>7221</t>
  </si>
  <si>
    <t>7230</t>
  </si>
  <si>
    <t>Acciones y participaciones de capital en instituciones paraestatales públicas financieras con fines de política económica</t>
  </si>
  <si>
    <t>7231</t>
  </si>
  <si>
    <t>7240</t>
  </si>
  <si>
    <t>Acciones y participaciones de capital en el sector privado con fines de política económica</t>
  </si>
  <si>
    <t>7241</t>
  </si>
  <si>
    <t>Acciones  y  participaciones  de  capital  en  el  sector  privado  con  fines  de  política económica</t>
  </si>
  <si>
    <t>7250</t>
  </si>
  <si>
    <t>Acciones  y  participaciones  de  capital  en  organismos  internacionales  con  fines  de  política</t>
  </si>
  <si>
    <t>7251</t>
  </si>
  <si>
    <t>Acciones y participaciones de capital en organismos internacionales con fines de política económica</t>
  </si>
  <si>
    <t>7260</t>
  </si>
  <si>
    <t>Acciones y participaciones de capital en el sector externo con fines de política económica</t>
  </si>
  <si>
    <t>7261</t>
  </si>
  <si>
    <t>Acciones  y  participaciones  de  capital  en  el  sector  externo  con  fines  de  política económica</t>
  </si>
  <si>
    <t>7270</t>
  </si>
  <si>
    <t>Acciones y participaciones de capital en el sector público con fines de gestión de la liquidez</t>
  </si>
  <si>
    <t>7271</t>
  </si>
  <si>
    <t>Adquisición  de  acciones  del  sector  público  con  fines  de  gestión  de  la  liquidez</t>
  </si>
  <si>
    <t>7280</t>
  </si>
  <si>
    <t>Acciones y participaciones de capital en el sector privado con fines de gestión de la liquidez</t>
  </si>
  <si>
    <t>7281</t>
  </si>
  <si>
    <t>Adquisición de acciones de capital en el sector privado con fines de gestión de la liquidez</t>
  </si>
  <si>
    <t>7290</t>
  </si>
  <si>
    <t>Acciones y participaciones de capital en el sector externo con fines de administración de la liquidez</t>
  </si>
  <si>
    <t>7291</t>
  </si>
  <si>
    <t>7300</t>
  </si>
  <si>
    <t>COMPRA DE TÍTULOS Y VALORES</t>
  </si>
  <si>
    <t>7310</t>
  </si>
  <si>
    <t>7311</t>
  </si>
  <si>
    <t>Adquisición de bonos</t>
  </si>
  <si>
    <t>7320</t>
  </si>
  <si>
    <t>Valores representativos de deuda, adquiridos con fines de política económica</t>
  </si>
  <si>
    <t>7321</t>
  </si>
  <si>
    <t>Valores   representativos   de   deuda,   adquiridos   con   fines   de   política   económica</t>
  </si>
  <si>
    <t>7330</t>
  </si>
  <si>
    <t>Valores representativos de deuda adquiridos con fines de gestión de liquidez</t>
  </si>
  <si>
    <t>7331</t>
  </si>
  <si>
    <t>Valores  representativos  de  deuda  adquiridos  con  fines  de  gestión  de  liquidez</t>
  </si>
  <si>
    <t>7340</t>
  </si>
  <si>
    <t>Obligaciones negociables adquiridas con fines de política económica</t>
  </si>
  <si>
    <t>7341</t>
  </si>
  <si>
    <t>7350</t>
  </si>
  <si>
    <t>Obligaciones negociables adquiridas con fines de gestión de liquidez</t>
  </si>
  <si>
    <t>7351</t>
  </si>
  <si>
    <t>Adquisición de obligaciones</t>
  </si>
  <si>
    <t>7390</t>
  </si>
  <si>
    <t>Otros valores</t>
  </si>
  <si>
    <t>7391</t>
  </si>
  <si>
    <t>Fideicomisos para adquisición de títulos de crédito</t>
  </si>
  <si>
    <t>7392</t>
  </si>
  <si>
    <t>Reserva técnica</t>
  </si>
  <si>
    <t>7393</t>
  </si>
  <si>
    <t>Adquisición de otros valores</t>
  </si>
  <si>
    <t>7400</t>
  </si>
  <si>
    <t>CONCESIÓN DE PRÉSTAMOS</t>
  </si>
  <si>
    <t>7410</t>
  </si>
  <si>
    <t>Concesión de préstamos a entidades paraestatales no empresariales y no financieras con fines de  política  económica</t>
  </si>
  <si>
    <t>7411</t>
  </si>
  <si>
    <t>Concesión de préstamos a entidades paraestatales no empresariales y no financieras con fines de política económica</t>
  </si>
  <si>
    <t>7420</t>
  </si>
  <si>
    <t>Concesión de préstamos a entidades paraestatales empresariales no financieras con fines de política económica</t>
  </si>
  <si>
    <t>7421</t>
  </si>
  <si>
    <t>7430</t>
  </si>
  <si>
    <t>Concesión de préstamos a instituciones paraestatales públicas financieras con fines de política económica</t>
  </si>
  <si>
    <t>7431</t>
  </si>
  <si>
    <t>7440</t>
  </si>
  <si>
    <t>Concesión de préstamos a entidades federativas y municipios con fines de política económica</t>
  </si>
  <si>
    <t>7441</t>
  </si>
  <si>
    <t>Concesión  de préstamos  a  entidades  federativas  y  municipios  con  fines de  política económica</t>
  </si>
  <si>
    <t>7450</t>
  </si>
  <si>
    <t>Concesión  de  préstamos  al  sector  privado  con  fines  de  política  económica</t>
  </si>
  <si>
    <t>7451</t>
  </si>
  <si>
    <t>Concesión de préstamos al sector privado con fines de política económica</t>
  </si>
  <si>
    <t>7460</t>
  </si>
  <si>
    <t>Concesión  de  préstamos  al  sector  externo  con  fines  de  política  económica</t>
  </si>
  <si>
    <t>7461</t>
  </si>
  <si>
    <t>Concesión de préstamos al sector externo con fines de política económica</t>
  </si>
  <si>
    <t>7470</t>
  </si>
  <si>
    <t>Concesión  de  préstamos  al  sector  público  con  fines  de  gestión  de  liquidez</t>
  </si>
  <si>
    <t>7471</t>
  </si>
  <si>
    <t>Concesión de préstamos al sector público con fines de gestión de liquidez</t>
  </si>
  <si>
    <t>7480</t>
  </si>
  <si>
    <t>Concesión  de  préstamos  al  sector  privado  con  fines  de  gestión  de  liquidez</t>
  </si>
  <si>
    <t>7481</t>
  </si>
  <si>
    <t>Concesión de préstamos al sector privado con fines de gestión de liquidez</t>
  </si>
  <si>
    <t>7490</t>
  </si>
  <si>
    <t>Concesión  de  préstamos  al  sector  externo  con  fines  de  gestión  de  liquidez</t>
  </si>
  <si>
    <t>7491</t>
  </si>
  <si>
    <t>Concesión de préstamos al sector externo con fines de gestión de liquidez</t>
  </si>
  <si>
    <t>7500</t>
  </si>
  <si>
    <t>INVERSIONES EN FIDEICOMISOS, MANDATOS Y OTROS ANALOGOS</t>
  </si>
  <si>
    <t>7510</t>
  </si>
  <si>
    <t>Inversiones  en  fideicomisos  del  Poder  Ejecutivo</t>
  </si>
  <si>
    <t>7511</t>
  </si>
  <si>
    <t>Inversiones en fideicomisos del Poder Ejecutivo</t>
  </si>
  <si>
    <t>7520</t>
  </si>
  <si>
    <t>Inversiones  en  fideicomisos  del  Poder  Legislativo</t>
  </si>
  <si>
    <t>7521</t>
  </si>
  <si>
    <t>7530</t>
  </si>
  <si>
    <t>Inversiones  en  fideicomisos  del  Poder  Judicial</t>
  </si>
  <si>
    <t>7531</t>
  </si>
  <si>
    <t>Inversiones en fideicomisos del Poder Judicial</t>
  </si>
  <si>
    <t>7540</t>
  </si>
  <si>
    <t>Inversiones en fideicomisos públicos no empresariales y no financieros</t>
  </si>
  <si>
    <t>7541</t>
  </si>
  <si>
    <t>7550</t>
  </si>
  <si>
    <t>Inversiones en fideicomisos públicos empresariales no financieros</t>
  </si>
  <si>
    <t>7551</t>
  </si>
  <si>
    <t>Inversiones  en  fideicomisos  públicos  empresariales  no  financieros</t>
  </si>
  <si>
    <t>7560</t>
  </si>
  <si>
    <t>Inversiones  en  fideicomisos  públicos  financieros</t>
  </si>
  <si>
    <t>7561</t>
  </si>
  <si>
    <t>Inversiones en fideicomisos públicos financieros</t>
  </si>
  <si>
    <t>7570</t>
  </si>
  <si>
    <t>Inversiones en fideicomisos de entidades federativas</t>
  </si>
  <si>
    <t>7571</t>
  </si>
  <si>
    <t>7580</t>
  </si>
  <si>
    <t>Inversiones en fideicomisos de municipios</t>
  </si>
  <si>
    <t>7581</t>
  </si>
  <si>
    <t>7590</t>
  </si>
  <si>
    <t>Otras inversiones en fideicomisos</t>
  </si>
  <si>
    <t>7591</t>
  </si>
  <si>
    <t>7600</t>
  </si>
  <si>
    <t>OTRAS INVERSIONES FINANCIERAS</t>
  </si>
  <si>
    <t>7610</t>
  </si>
  <si>
    <t>Depósitos a largo plazo en moneda nacional</t>
  </si>
  <si>
    <t>7611</t>
  </si>
  <si>
    <t>7620</t>
  </si>
  <si>
    <t>Depósitos  a  largo  plazo  en  moneda  extranjera</t>
  </si>
  <si>
    <t>7621</t>
  </si>
  <si>
    <t>Depósitos a largo plazo en moneda extranjera</t>
  </si>
  <si>
    <t>7900</t>
  </si>
  <si>
    <t>PROVISIONES PARA CONTINGENCIAS Y OTRAS EROGACIONES ESPECIALES</t>
  </si>
  <si>
    <t>7910</t>
  </si>
  <si>
    <t>Contingencias por fenómenos naturales</t>
  </si>
  <si>
    <t>7911</t>
  </si>
  <si>
    <t>Contingencias  por  fenómenos  naturales</t>
  </si>
  <si>
    <t>7920</t>
  </si>
  <si>
    <t>Contingencias   socioeconómicas</t>
  </si>
  <si>
    <t>7921</t>
  </si>
  <si>
    <t>Contingencias socioeconómicas</t>
  </si>
  <si>
    <t>7990</t>
  </si>
  <si>
    <t>Otras erogaciones especiales</t>
  </si>
  <si>
    <t>7991</t>
  </si>
  <si>
    <t>8000</t>
  </si>
  <si>
    <t>PARTICIPACIONES Y APORTACIONES</t>
  </si>
  <si>
    <t>8100</t>
  </si>
  <si>
    <t>PARTICIPACIONES</t>
  </si>
  <si>
    <t>8110</t>
  </si>
  <si>
    <t>Fondo general de participaciones</t>
  </si>
  <si>
    <t>8111</t>
  </si>
  <si>
    <t>8120</t>
  </si>
  <si>
    <t>Fondo de fomento municipal</t>
  </si>
  <si>
    <t>8121</t>
  </si>
  <si>
    <t>8130</t>
  </si>
  <si>
    <t>Participaciones de las entidades federativas a los municipios</t>
  </si>
  <si>
    <t>8131</t>
  </si>
  <si>
    <t>Participaciones a municipios en los ingresos federales</t>
  </si>
  <si>
    <t>8132</t>
  </si>
  <si>
    <t>Participaciones a municipios en los ingresos estatales</t>
  </si>
  <si>
    <t>8140</t>
  </si>
  <si>
    <t>Otros conceptos participables de la federación a entidades federativas</t>
  </si>
  <si>
    <t>8141</t>
  </si>
  <si>
    <t>8150</t>
  </si>
  <si>
    <t>Otros  conceptos  participables  de  la  federación  a  municipios</t>
  </si>
  <si>
    <t>8151</t>
  </si>
  <si>
    <t>Otros conceptos participables de la federación a municipios</t>
  </si>
  <si>
    <t>8160</t>
  </si>
  <si>
    <t>Convenios  de  colaboración  administrativa</t>
  </si>
  <si>
    <t>8161</t>
  </si>
  <si>
    <t>8300</t>
  </si>
  <si>
    <t>APORTACIONES</t>
  </si>
  <si>
    <t>8310</t>
  </si>
  <si>
    <t>Aportaciones de la federación a las entidades federativas</t>
  </si>
  <si>
    <t>8311</t>
  </si>
  <si>
    <t>8320</t>
  </si>
  <si>
    <t>Aportaciones de la federación a municipios</t>
  </si>
  <si>
    <t>8321</t>
  </si>
  <si>
    <t>8330</t>
  </si>
  <si>
    <t>Aportaciones de las entidades federativas a los municipios</t>
  </si>
  <si>
    <t>8331</t>
  </si>
  <si>
    <t>Aportaciones a municipios del Fondo de Aportaciones para la Infraestructura Social Municipal</t>
  </si>
  <si>
    <t>8332</t>
  </si>
  <si>
    <t>Aportaciones a municipios del Fondo de Aportaciones para el Fortalecimiento de los Municipios y de las Demarcaciones Territoriales del Distrito Federal</t>
  </si>
  <si>
    <t>8340</t>
  </si>
  <si>
    <t>Aportaciones  previstas  en  leyes  y  decretos  al  sistema  de  protección  social</t>
  </si>
  <si>
    <t>8341</t>
  </si>
  <si>
    <t>Aportaciones previstas en leyes y decretos al sistema de protección social</t>
  </si>
  <si>
    <t>8350</t>
  </si>
  <si>
    <t>Aportaciones previstas en leyes y decretos compensatorias a entidades federativas y municipios</t>
  </si>
  <si>
    <t>8351</t>
  </si>
  <si>
    <t>8500</t>
  </si>
  <si>
    <t>CONVENIOS</t>
  </si>
  <si>
    <t>8510</t>
  </si>
  <si>
    <t>Convenios de reasignación</t>
  </si>
  <si>
    <t>8511</t>
  </si>
  <si>
    <t>8520</t>
  </si>
  <si>
    <t>Convenios de descentralización</t>
  </si>
  <si>
    <t>8521</t>
  </si>
  <si>
    <t>8530</t>
  </si>
  <si>
    <t>8531</t>
  </si>
  <si>
    <t>9000</t>
  </si>
  <si>
    <t>DEUDA PÚBLICA</t>
  </si>
  <si>
    <t>9100</t>
  </si>
  <si>
    <t>AMORTIZACIÓN DE LA DEUDA PÚBLICA</t>
  </si>
  <si>
    <t>9110</t>
  </si>
  <si>
    <t>Amortización de la deuda interna con instituciones de crédito</t>
  </si>
  <si>
    <t>9111</t>
  </si>
  <si>
    <t>Amortización de capital</t>
  </si>
  <si>
    <t>9112</t>
  </si>
  <si>
    <t>Actualización de la deuda</t>
  </si>
  <si>
    <t>9120</t>
  </si>
  <si>
    <t>Amortización de la deuda interna por emisión de títulos y valores</t>
  </si>
  <si>
    <t>9121</t>
  </si>
  <si>
    <t>9130</t>
  </si>
  <si>
    <t>Amortización de arrendamientos financieros nacionales</t>
  </si>
  <si>
    <t>9131</t>
  </si>
  <si>
    <t>Amortización   de   arrendamientos   financieros   nacionales</t>
  </si>
  <si>
    <t>9140</t>
  </si>
  <si>
    <t>Amortización de la deuda externa con instituciones de crédito</t>
  </si>
  <si>
    <t>9141</t>
  </si>
  <si>
    <t>9150</t>
  </si>
  <si>
    <t>Amortización  de  deuda  externa  con  organismos  financieros  internacionales</t>
  </si>
  <si>
    <t>9151</t>
  </si>
  <si>
    <t>9160</t>
  </si>
  <si>
    <t>Amortización de la deuda bilateral</t>
  </si>
  <si>
    <t>9161</t>
  </si>
  <si>
    <t>9170</t>
  </si>
  <si>
    <t>Amortización de la deuda externa por emisión de títulos y valores</t>
  </si>
  <si>
    <t>9171</t>
  </si>
  <si>
    <t>9180</t>
  </si>
  <si>
    <t>Amortización de arrendamientos financieros internacionales</t>
  </si>
  <si>
    <t>9181</t>
  </si>
  <si>
    <t>Amortización  de  arrendamientos  financieros  internacionales</t>
  </si>
  <si>
    <t>9200</t>
  </si>
  <si>
    <t>INTERESES DE LA DEUDA PÚBLICA</t>
  </si>
  <si>
    <t>9210</t>
  </si>
  <si>
    <t>Intereses de la deuda interna con instituciones de crédito</t>
  </si>
  <si>
    <t>9211</t>
  </si>
  <si>
    <t>Intereses de la deuda</t>
  </si>
  <si>
    <t>9220</t>
  </si>
  <si>
    <t>Intereses derivados de la colocación de títulos y valores</t>
  </si>
  <si>
    <t>9221</t>
  </si>
  <si>
    <t>9230</t>
  </si>
  <si>
    <t>Intereses  por  arrendamientos  financieros  nacionales</t>
  </si>
  <si>
    <t>9231</t>
  </si>
  <si>
    <t>Intereses por arrendamientos financieros nacionales</t>
  </si>
  <si>
    <t>9240</t>
  </si>
  <si>
    <t>Intereses de la deuda externa con instituciones de crédito</t>
  </si>
  <si>
    <t>9241</t>
  </si>
  <si>
    <t>9250</t>
  </si>
  <si>
    <t>Intereses de la deuda con organismos financieros internacionales</t>
  </si>
  <si>
    <t>9251</t>
  </si>
  <si>
    <t>Intereses  de  la  deuda  con  organismos  financieros  internacionales</t>
  </si>
  <si>
    <t>9260</t>
  </si>
  <si>
    <t>Intereses de la deuda bilateral</t>
  </si>
  <si>
    <t>9261</t>
  </si>
  <si>
    <t>9270</t>
  </si>
  <si>
    <t>Intereses derivados de la colocación de títulos y valores en el exterior</t>
  </si>
  <si>
    <t>9271</t>
  </si>
  <si>
    <t>9280</t>
  </si>
  <si>
    <t>Intereses por arrendamientos financieros internacionales</t>
  </si>
  <si>
    <t>9281</t>
  </si>
  <si>
    <t>9300</t>
  </si>
  <si>
    <t>COMISIONES DE LA DEUDA PÚBLICA</t>
  </si>
  <si>
    <t>9310</t>
  </si>
  <si>
    <t>Comisiones  de  la  deuda  pública  interna</t>
  </si>
  <si>
    <t>9311</t>
  </si>
  <si>
    <t>Comisiones de la deuda pública</t>
  </si>
  <si>
    <t>9320</t>
  </si>
  <si>
    <t>Comisiones  de  la  deuda  pública  externa</t>
  </si>
  <si>
    <t>9321</t>
  </si>
  <si>
    <t>9400</t>
  </si>
  <si>
    <t>GASTOS DE LA DEUDA PÚBLICA</t>
  </si>
  <si>
    <t>9410</t>
  </si>
  <si>
    <t>Gastos de la deuda pública interna</t>
  </si>
  <si>
    <t>9411</t>
  </si>
  <si>
    <t>Gastos de la deuda pública</t>
  </si>
  <si>
    <t>9420</t>
  </si>
  <si>
    <t>9421</t>
  </si>
  <si>
    <t>9500</t>
  </si>
  <si>
    <t>COSTO POR COBERTURAS</t>
  </si>
  <si>
    <t>9510</t>
  </si>
  <si>
    <t>9511</t>
  </si>
  <si>
    <t>Gastos por coberturas en tasas de interés</t>
  </si>
  <si>
    <t>9512</t>
  </si>
  <si>
    <t>Gastos por otras coberturas</t>
  </si>
  <si>
    <t>9600</t>
  </si>
  <si>
    <t>9610</t>
  </si>
  <si>
    <t>9611</t>
  </si>
  <si>
    <t>Apoyos a intermediarios financieros</t>
  </si>
  <si>
    <t>9620</t>
  </si>
  <si>
    <t>Apoyos a ahorradores y deudores del sistema financiero nacional</t>
  </si>
  <si>
    <t>9621</t>
  </si>
  <si>
    <t>Apoyos  a  ahorradores  y  deudores  del  sistema  financiero  nacional</t>
  </si>
  <si>
    <t>9900</t>
  </si>
  <si>
    <t>ADEUDOS DE EJERCICIOS FISCALES ANTERIORES (ADEFAS)</t>
  </si>
  <si>
    <t>9910</t>
  </si>
  <si>
    <t>9911</t>
  </si>
  <si>
    <t>Por el ejercicio inmediato anterior</t>
  </si>
  <si>
    <t>9912</t>
  </si>
  <si>
    <t>Por ejercicios anteriores</t>
  </si>
  <si>
    <t>Cuenta Pública 2020</t>
  </si>
  <si>
    <r>
      <t xml:space="preserve">Estado Analítico de Ingresos Integrado
</t>
    </r>
    <r>
      <rPr>
        <sz val="12"/>
        <rFont val="Arial"/>
        <family val="2"/>
      </rPr>
      <t xml:space="preserve"> (Pesos)</t>
    </r>
  </si>
  <si>
    <t xml:space="preserve"> Del 1 de Enero al 31 de Diciembre de 2020  (2)</t>
  </si>
  <si>
    <r>
      <t xml:space="preserve">Cuenta
</t>
    </r>
    <r>
      <rPr>
        <sz val="8"/>
        <rFont val="Arial"/>
        <family val="2"/>
      </rPr>
      <t xml:space="preserve">(3) </t>
    </r>
  </si>
  <si>
    <r>
      <t xml:space="preserve"> Ingreso Recaudado  
</t>
    </r>
    <r>
      <rPr>
        <sz val="8"/>
        <rFont val="Arial"/>
        <family val="2"/>
      </rPr>
      <t>(5)</t>
    </r>
  </si>
  <si>
    <r>
      <t xml:space="preserve">
Integración del Ingreso Recaudado
</t>
    </r>
    <r>
      <rPr>
        <sz val="8"/>
        <rFont val="Arial"/>
        <family val="2"/>
      </rPr>
      <t xml:space="preserve">(6)
</t>
    </r>
  </si>
  <si>
    <t>Municipio</t>
  </si>
  <si>
    <t>E=A+B+C+D</t>
  </si>
  <si>
    <t>Estado Analítico del Ejercicio del Presupuesto de Egresos Integrado</t>
  </si>
  <si>
    <t xml:space="preserve"> Del 1 de Enero al 31 de Diciembre de 2021  (2) </t>
  </si>
  <si>
    <r>
      <t xml:space="preserve">Concepto
</t>
    </r>
    <r>
      <rPr>
        <sz val="10"/>
        <rFont val="Arial"/>
        <family val="2"/>
      </rPr>
      <t>(4)</t>
    </r>
  </si>
  <si>
    <t>Egreso Ejercido
(5)</t>
  </si>
  <si>
    <r>
      <t xml:space="preserve">Integración del  Egreso Ejercido 
</t>
    </r>
    <r>
      <rPr>
        <sz val="8"/>
        <rFont val="Arial"/>
        <family val="2"/>
      </rPr>
      <t>(6)</t>
    </r>
  </si>
  <si>
    <t>Nota 1: El subsidio por parte del municipio no se registra como egreso ejercido en éste, debido a que los organismos descentralizados registran sus operaciones ordinarias en el capítulo de gasto correspondiente de acuerdo con el clasificador por objeto del gasto.</t>
  </si>
  <si>
    <t>Cuenta Pública 2021
Estado Analítico del Ejercicio del Presupuesto de Egresos 
Clasificación Económica (por Tipo de Gasto) 
(Pesos)</t>
  </si>
  <si>
    <t>AL 31 de Diciembre de 2021 (2)</t>
  </si>
  <si>
    <r>
      <t xml:space="preserve">Concepto </t>
    </r>
    <r>
      <rPr>
        <sz val="9"/>
        <rFont val="Arial"/>
        <family val="2"/>
      </rPr>
      <t>(3)</t>
    </r>
  </si>
  <si>
    <t xml:space="preserve">Egresos </t>
  </si>
  <si>
    <r>
      <t xml:space="preserve">Aprobado
 </t>
    </r>
    <r>
      <rPr>
        <sz val="8"/>
        <rFont val="Arial"/>
        <family val="2"/>
      </rPr>
      <t>(4)</t>
    </r>
  </si>
  <si>
    <r>
      <t>Ampliaciones / Reducciones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(5)</t>
    </r>
  </si>
  <si>
    <r>
      <t>Modificado</t>
    </r>
    <r>
      <rPr>
        <sz val="9"/>
        <rFont val="Arial"/>
        <family val="2"/>
      </rPr>
      <t xml:space="preserve"> (6)</t>
    </r>
  </si>
  <si>
    <r>
      <t xml:space="preserve">Comprometido </t>
    </r>
    <r>
      <rPr>
        <sz val="8"/>
        <rFont val="Arial"/>
        <family val="2"/>
      </rPr>
      <t>(7)</t>
    </r>
  </si>
  <si>
    <r>
      <t xml:space="preserve">Devengado </t>
    </r>
    <r>
      <rPr>
        <sz val="8"/>
        <rFont val="Arial"/>
        <family val="2"/>
      </rPr>
      <t>(8)</t>
    </r>
  </si>
  <si>
    <r>
      <t xml:space="preserve">Ejercido
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(9)</t>
    </r>
  </si>
  <si>
    <r>
      <t xml:space="preserve">Pagado
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(10)</t>
    </r>
  </si>
  <si>
    <r>
      <t xml:space="preserve">Subejercicio                                      </t>
    </r>
    <r>
      <rPr>
        <sz val="8"/>
        <rFont val="Arial"/>
        <family val="2"/>
      </rPr>
      <t>(11)</t>
    </r>
  </si>
  <si>
    <r>
      <t xml:space="preserve">Gasto Corriente </t>
    </r>
    <r>
      <rPr>
        <sz val="8"/>
        <color theme="1"/>
        <rFont val="Calibri"/>
        <family val="2"/>
        <scheme val="minor"/>
      </rPr>
      <t>(12)</t>
    </r>
  </si>
  <si>
    <r>
      <t xml:space="preserve">Gasto de Capital </t>
    </r>
    <r>
      <rPr>
        <sz val="8"/>
        <color theme="1"/>
        <rFont val="Calibri"/>
        <family val="2"/>
        <scheme val="minor"/>
      </rPr>
      <t>(13)</t>
    </r>
  </si>
  <si>
    <r>
      <t>Amortización de la Deuda y Disminución de los Pasivos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(14)</t>
    </r>
  </si>
  <si>
    <r>
      <t xml:space="preserve">Pensiones y Jubilaciones </t>
    </r>
    <r>
      <rPr>
        <sz val="8"/>
        <color theme="1"/>
        <rFont val="Calibri"/>
        <family val="2"/>
        <scheme val="minor"/>
      </rPr>
      <t>(15)</t>
    </r>
  </si>
  <si>
    <r>
      <t xml:space="preserve">Participaciones </t>
    </r>
    <r>
      <rPr>
        <sz val="8"/>
        <color theme="1"/>
        <rFont val="Calibri"/>
        <family val="2"/>
        <scheme val="minor"/>
      </rPr>
      <t>(16)</t>
    </r>
  </si>
  <si>
    <r>
      <t xml:space="preserve">Total del Gasto </t>
    </r>
    <r>
      <rPr>
        <sz val="8"/>
        <color theme="1"/>
        <rFont val="Calibri"/>
        <family val="2"/>
        <scheme val="minor"/>
      </rPr>
      <t>(17)</t>
    </r>
  </si>
  <si>
    <t>Cuenta Pública 2021
Estado Analítico del Ejercicio del Presupuesto de Egresos 
Clasificación Administrativa
(Pesos)</t>
  </si>
  <si>
    <t>Al 31 de Diciembre de 2021 (2)</t>
  </si>
  <si>
    <r>
      <t xml:space="preserve">Dependencia </t>
    </r>
    <r>
      <rPr>
        <sz val="8"/>
        <rFont val="Arial"/>
        <family val="2"/>
      </rPr>
      <t>(3)</t>
    </r>
  </si>
  <si>
    <r>
      <t xml:space="preserve">Aprobado
 </t>
    </r>
    <r>
      <rPr>
        <sz val="9"/>
        <rFont val="Arial"/>
        <family val="2"/>
      </rPr>
      <t>(4)</t>
    </r>
  </si>
  <si>
    <r>
      <t xml:space="preserve">Ampliaciones / Reducciones
 </t>
    </r>
    <r>
      <rPr>
        <sz val="9"/>
        <rFont val="Arial"/>
        <family val="2"/>
      </rPr>
      <t>(5)</t>
    </r>
  </si>
  <si>
    <r>
      <t>Modificado</t>
    </r>
    <r>
      <rPr>
        <sz val="9"/>
        <rFont val="Arial"/>
        <family val="2"/>
      </rPr>
      <t xml:space="preserve"> 
(6)</t>
    </r>
  </si>
  <si>
    <r>
      <t xml:space="preserve">Comprometido
 </t>
    </r>
    <r>
      <rPr>
        <sz val="9"/>
        <rFont val="Arial"/>
        <family val="2"/>
      </rPr>
      <t>(7)</t>
    </r>
  </si>
  <si>
    <r>
      <t xml:space="preserve">Devengado 
</t>
    </r>
    <r>
      <rPr>
        <sz val="9"/>
        <rFont val="Arial"/>
        <family val="2"/>
      </rPr>
      <t>(8)</t>
    </r>
  </si>
  <si>
    <r>
      <t xml:space="preserve">Pagado
 </t>
    </r>
    <r>
      <rPr>
        <sz val="9"/>
        <rFont val="Arial"/>
        <family val="2"/>
      </rPr>
      <t>(10)</t>
    </r>
  </si>
  <si>
    <r>
      <t xml:space="preserve">Subejercicio                                      </t>
    </r>
    <r>
      <rPr>
        <sz val="9"/>
        <rFont val="Arial"/>
        <family val="2"/>
      </rPr>
      <t>(11)</t>
    </r>
  </si>
  <si>
    <t>A00</t>
  </si>
  <si>
    <t>PRESIDENCIA</t>
  </si>
  <si>
    <t>B00</t>
  </si>
  <si>
    <t>DIRECCION GENERAL</t>
  </si>
  <si>
    <t>C00</t>
  </si>
  <si>
    <t>TESORERIA</t>
  </si>
  <si>
    <t>D00</t>
  </si>
  <si>
    <t>AREA DE ADMINISTRACION</t>
  </si>
  <si>
    <t>E00</t>
  </si>
  <si>
    <t>AREA DE OPERACION</t>
  </si>
  <si>
    <t>F00</t>
  </si>
  <si>
    <t>AREA DE GESTION SOCIAL</t>
  </si>
  <si>
    <t>G00</t>
  </si>
  <si>
    <t>CONTRALORIA INTERNA</t>
  </si>
  <si>
    <t>H00</t>
  </si>
  <si>
    <t>RESPONSABLE DE LA UNIDAD DE PLANEACIÓN (UIPPE)</t>
  </si>
  <si>
    <r>
      <t xml:space="preserve">TOTAL: </t>
    </r>
    <r>
      <rPr>
        <sz val="8"/>
        <rFont val="Arial"/>
        <family val="2"/>
      </rPr>
      <t>(12)</t>
    </r>
  </si>
  <si>
    <t>Cuenta Pública 2021
Estado Analítico del Ejercicio Presupuestal de Egresos Clasificación Funcional (Finalidad y Función) 
(Pesos)</t>
  </si>
  <si>
    <r>
      <t xml:space="preserve">Finalidad y Función </t>
    </r>
    <r>
      <rPr>
        <sz val="8"/>
        <rFont val="Arial"/>
        <family val="2"/>
      </rPr>
      <t>(3)</t>
    </r>
  </si>
  <si>
    <r>
      <t xml:space="preserve">Aprobado </t>
    </r>
    <r>
      <rPr>
        <sz val="8"/>
        <rFont val="Arial"/>
        <family val="2"/>
      </rPr>
      <t>(4)</t>
    </r>
  </si>
  <si>
    <r>
      <t xml:space="preserve">Ampliaciones / Reducciones
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(5)</t>
    </r>
  </si>
  <si>
    <r>
      <t xml:space="preserve">Modificado
 </t>
    </r>
    <r>
      <rPr>
        <sz val="8"/>
        <rFont val="Arial"/>
        <family val="2"/>
      </rPr>
      <t>(6)</t>
    </r>
  </si>
  <si>
    <r>
      <t xml:space="preserve">Comprometido
 </t>
    </r>
    <r>
      <rPr>
        <sz val="8"/>
        <rFont val="Arial"/>
        <family val="2"/>
      </rPr>
      <t>(7)</t>
    </r>
  </si>
  <si>
    <r>
      <t xml:space="preserve">Pagado 
</t>
    </r>
    <r>
      <rPr>
        <sz val="8"/>
        <rFont val="Arial"/>
        <family val="2"/>
      </rPr>
      <t>(10)</t>
    </r>
  </si>
  <si>
    <r>
      <t xml:space="preserve">Subejercicio                                      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(11)</t>
    </r>
  </si>
  <si>
    <t>01</t>
  </si>
  <si>
    <t>Gobierno</t>
  </si>
  <si>
    <t>Legislación</t>
  </si>
  <si>
    <t>02</t>
  </si>
  <si>
    <t>Justicia</t>
  </si>
  <si>
    <t>03</t>
  </si>
  <si>
    <t>Coordinación de la política de gobierno</t>
  </si>
  <si>
    <t>04</t>
  </si>
  <si>
    <t>05</t>
  </si>
  <si>
    <t>Asuntos financieros y hacendarios</t>
  </si>
  <si>
    <t>06</t>
  </si>
  <si>
    <t>Seguridad nacional</t>
  </si>
  <si>
    <t>07</t>
  </si>
  <si>
    <t>Asuntos de orden público y seguridad interior</t>
  </si>
  <si>
    <t>08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</si>
  <si>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</si>
  <si>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</si>
  <si>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</si>
  <si>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</si>
  <si>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</si>
  <si>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</si>
  <si>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</si>
  <si>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</si>
  <si>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</si>
  <si>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</si>
  <si>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</si>
  <si>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</si>
  <si>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</si>
  <si>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</si>
  <si>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</si>
  <si>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</si>
  <si>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</si>
  <si>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09</t>
  </si>
  <si>
    <t>Otrs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</si>
  <si>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</si>
  <si>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</si>
  <si>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</si>
  <si>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</si>
  <si>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</si>
  <si>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r>
      <t xml:space="preserve">Total: </t>
    </r>
    <r>
      <rPr>
        <sz val="8"/>
        <rFont val="Arial"/>
        <family val="2"/>
      </rPr>
      <t>(12)</t>
    </r>
  </si>
  <si>
    <t>4</t>
  </si>
  <si>
    <t>MOBILIARIO Y EQUIPO DE ADMINISTRACIÓN - EQUIPO DE COMPUTO Y ACCESORIOS</t>
  </si>
  <si>
    <t>TEX-3-052-300-000153</t>
  </si>
  <si>
    <t>HERNANDEZ RAMIREZ MARIA  DE JESUS ESMERALDA</t>
  </si>
  <si>
    <t>COMPUTADORA DE ESCRITORIO CON PROCESADOR COR13 MEMORIA RAM DE 4GB DISCO DURO  Y QUEMADOR DE  DVDS</t>
  </si>
  <si>
    <t>189</t>
  </si>
  <si>
    <t>2019-01-28</t>
  </si>
  <si>
    <t>-</t>
  </si>
  <si>
    <t>$ 12800.00</t>
  </si>
  <si>
    <t>2019-07-31 10:10:23</t>
  </si>
  <si>
    <t>SECRETARIA PARTICULAR</t>
  </si>
  <si>
    <t>2 años 11 meses</t>
  </si>
  <si>
    <t>213.33</t>
  </si>
  <si>
    <t>7466.63</t>
  </si>
  <si>
    <t>2</t>
  </si>
  <si>
    <t>TEX-3-052-300-000154</t>
  </si>
  <si>
    <t>COMPUTADORA LAPTOP HPCON DISCO DURO DE 500GBT 4GBT DE MEMORIA RAM</t>
  </si>
  <si>
    <t>214</t>
  </si>
  <si>
    <t>2019-03-20</t>
  </si>
  <si>
    <t xml:space="preserve">MARIA ELSA ARCE REMIGIO </t>
  </si>
  <si>
    <t>$ 8000.52</t>
  </si>
  <si>
    <t>E</t>
  </si>
  <si>
    <t>2019-07-31 10:21:43</t>
  </si>
  <si>
    <t>2 años 9 meses</t>
  </si>
  <si>
    <t>133.34</t>
  </si>
  <si>
    <t>4400.27</t>
  </si>
  <si>
    <t>BIENES ADQUIRIDOS EN LA ADMINISTRACION 2019-2021, SOLO QUE NO SE COLOCARON EN LAS CUENTAS CONTABLES ESPECIFICAS</t>
  </si>
  <si>
    <t>3</t>
  </si>
  <si>
    <t>6</t>
  </si>
  <si>
    <t>MOBILIARIO Y EQUIPO DE ADMINISTRACIÓN - MOBILIARIO Y EQUIPO DE OFICINA</t>
  </si>
  <si>
    <t>TEX-3-052-300-000237</t>
  </si>
  <si>
    <t>Escritorio de madera curvo</t>
  </si>
  <si>
    <t>N/A</t>
  </si>
  <si>
    <t>000368</t>
  </si>
  <si>
    <t>2021-04-08</t>
  </si>
  <si>
    <t>Comercializadora BIRIBA</t>
  </si>
  <si>
    <t>$ 24360.00</t>
  </si>
  <si>
    <t>2021-07-09 11:40:31</t>
  </si>
  <si>
    <t>0 año 8 meses</t>
  </si>
  <si>
    <t>60.90</t>
  </si>
  <si>
    <t>487.20</t>
  </si>
  <si>
    <t>Adquisición  de la administración 2019-2021</t>
  </si>
  <si>
    <t>TEX-3-052-300-000238</t>
  </si>
  <si>
    <t>Librero de madera moderno</t>
  </si>
  <si>
    <t>$ 10440.00</t>
  </si>
  <si>
    <t>2021-07-09 11:59:29</t>
  </si>
  <si>
    <t>26.10</t>
  </si>
  <si>
    <t>208.80</t>
  </si>
  <si>
    <t>Adquisición de la administración 2019-2021</t>
  </si>
  <si>
    <t>5</t>
  </si>
  <si>
    <t>1243</t>
  </si>
  <si>
    <t>EQUIPO E INSTRUMENTAL MÉDICO Y DE LABORATORIO - MOBILIARIO Y EQUIPO DE CLINICAS Y HOSPITALES</t>
  </si>
  <si>
    <t>TEX-3-052-301-000102</t>
  </si>
  <si>
    <t>QUEZADA BENITEZ CYNTHIA LETICIA</t>
  </si>
  <si>
    <t>ESTETOSCOPIO  SIMPLE</t>
  </si>
  <si>
    <t>2016-01-01</t>
  </si>
  <si>
    <t>2019-07-30 18:37:20</t>
  </si>
  <si>
    <t>UNIDAD DE ASISTENCIA SOCIAL</t>
  </si>
  <si>
    <t>5 años 11 meses</t>
  </si>
  <si>
    <t>29.17</t>
  </si>
  <si>
    <t>2070.87</t>
  </si>
  <si>
    <t>BIENES MUEBLES QUE DEJA LA ADMINISTRACION SALIENTE 2016 2018</t>
  </si>
  <si>
    <t>TEX-3-052-301-000182</t>
  </si>
  <si>
    <t>FLORES JIMENEZ ALMA JAZMIN</t>
  </si>
  <si>
    <t xml:space="preserve">EQUIPO DE COMPUTO GIGABYTE </t>
  </si>
  <si>
    <t>GIGABYTE</t>
  </si>
  <si>
    <t>7502262808163</t>
  </si>
  <si>
    <t>EV-1004</t>
  </si>
  <si>
    <t>324</t>
  </si>
  <si>
    <t>2020-02-13</t>
  </si>
  <si>
    <t>$ 8168.49</t>
  </si>
  <si>
    <t>2020-06-16 10:30:56</t>
  </si>
  <si>
    <t>1 año 10 meses</t>
  </si>
  <si>
    <t>136.14</t>
  </si>
  <si>
    <t>2995.10</t>
  </si>
  <si>
    <t>7</t>
  </si>
  <si>
    <t>TEX-3-052-301-000246</t>
  </si>
  <si>
    <t>FLORES MELENDEZ MA DEL CARMEN</t>
  </si>
  <si>
    <t>EQUIPO DE COMPUTO DE ESCRITORIO</t>
  </si>
  <si>
    <t>DELL</t>
  </si>
  <si>
    <t>E1916HV</t>
  </si>
  <si>
    <t>CN-0HN22V-FCC00-13R-DW2B-A15</t>
  </si>
  <si>
    <t>502</t>
  </si>
  <si>
    <t>2021-08-31</t>
  </si>
  <si>
    <t>$ 12000.00</t>
  </si>
  <si>
    <t>17</t>
  </si>
  <si>
    <t>2021-09-23 11:29:07</t>
  </si>
  <si>
    <t>0 año 4 meses</t>
  </si>
  <si>
    <t>30.00</t>
  </si>
  <si>
    <t>120.00</t>
  </si>
  <si>
    <t>Sera utilizada por el promotor del programa Centro de Atención a Adultos Mayores.</t>
  </si>
  <si>
    <t>8</t>
  </si>
  <si>
    <t>TEX-3-052-308-000271</t>
  </si>
  <si>
    <t>MA DE CARMEN FLORES MELENDEZ</t>
  </si>
  <si>
    <t>PANTALLA DE 55 PULGADAS 1</t>
  </si>
  <si>
    <t>JVC</t>
  </si>
  <si>
    <t>SI55US</t>
  </si>
  <si>
    <t>IDF148444B-00177</t>
  </si>
  <si>
    <t>000010000050834817</t>
  </si>
  <si>
    <t>2021-12-31</t>
  </si>
  <si>
    <t>SOLUCIONES CORPORATIVAS BALHER SA DE CV</t>
  </si>
  <si>
    <t>$ 15723.80</t>
  </si>
  <si>
    <t>I</t>
  </si>
  <si>
    <t>29</t>
  </si>
  <si>
    <t>2022-02-04 12:30:20</t>
  </si>
  <si>
    <t>ÁREA DE ORIENTACIÓN FAMILIAR</t>
  </si>
  <si>
    <t>0 año 0 mes</t>
  </si>
  <si>
    <t>39.31</t>
  </si>
  <si>
    <t>0.00</t>
  </si>
  <si>
    <t>9</t>
  </si>
  <si>
    <t>TEX-3-052-308-000272</t>
  </si>
  <si>
    <t>PANTALLA DE 55 PULGADAS 2</t>
  </si>
  <si>
    <t>2021-08-25</t>
  </si>
  <si>
    <t>2022-02-04 12:34:42</t>
  </si>
  <si>
    <t>157.24</t>
  </si>
  <si>
    <t>10</t>
  </si>
  <si>
    <t>TEX-3-052-308-000276</t>
  </si>
  <si>
    <t>CAMINADORA CON PANTALLA LED 1</t>
  </si>
  <si>
    <t>DAIKOU</t>
  </si>
  <si>
    <t>DK-740C</t>
  </si>
  <si>
    <t>DP2020146576</t>
  </si>
  <si>
    <t>$ 13856.08</t>
  </si>
  <si>
    <t>2022-02-04 13:02:19</t>
  </si>
  <si>
    <t>34.64</t>
  </si>
  <si>
    <t>138.56</t>
  </si>
  <si>
    <t xml:space="preserve">FECHA DE ENTREGA DEL MOBILIARIO EL 25/08/2021
Dando a conocer que aún no ha sido entrada la Acta de Entrega  Recepción del Mobiliario la cual ya fue firmada y sellada por la Presidenta del SMDIF y por el Testigo del SMDIF el día 14 de Diciembre del 2021
</t>
  </si>
  <si>
    <t>TEX-3-052-308-000277</t>
  </si>
  <si>
    <t>CAMINADORA CON PANTALLA LED 2</t>
  </si>
  <si>
    <t>2022-02-04 13:06:26</t>
  </si>
  <si>
    <t>TEX-3-052-308-000278</t>
  </si>
  <si>
    <t>CAMINADORA CON PANTALLA LED 3</t>
  </si>
  <si>
    <t>2022-02-04 13:10:19</t>
  </si>
  <si>
    <t>13</t>
  </si>
  <si>
    <t>TEX-3-052-308-000281</t>
  </si>
  <si>
    <t>MESA DE PING-PONG</t>
  </si>
  <si>
    <t>DIVERSIONESBAGO</t>
  </si>
  <si>
    <t>SIN DATO</t>
  </si>
  <si>
    <t>$ 15236.60</t>
  </si>
  <si>
    <t>2022-02-04 13:28:58</t>
  </si>
  <si>
    <t>38.09</t>
  </si>
  <si>
    <t>152.36</t>
  </si>
  <si>
    <t>MEDIDAS  DE 108 CM DE ANCHOX 183 CM ALTURA 76CM. MATERIAL POLIURETRANO TERMOPLASTICO TIENE CUBIERTA DE MFD 16MM ESTRUCTURA METALICA  CONSTA DE 2 RAQUETASY 2 PELOTAS POSTES Y RED Y SISTEMA DE RUEDAS ES PEGABLE.</t>
  </si>
  <si>
    <t>14</t>
  </si>
  <si>
    <t>TEX-3-052-308-000294</t>
  </si>
  <si>
    <t>COCINA INTEGRAL CON ESTUFA</t>
  </si>
  <si>
    <t>ANCE</t>
  </si>
  <si>
    <t>EI5020BAPB</t>
  </si>
  <si>
    <t>2107L324576</t>
  </si>
  <si>
    <t>$ 19962.44</t>
  </si>
  <si>
    <t>2022-02-04 14:57:23</t>
  </si>
  <si>
    <t>49.91</t>
  </si>
  <si>
    <t>199.64</t>
  </si>
  <si>
    <t>15</t>
  </si>
  <si>
    <t>TEX-3-052-308-000299</t>
  </si>
  <si>
    <t>REFRIJERADOR</t>
  </si>
  <si>
    <t>WHIRLPOOL</t>
  </si>
  <si>
    <t>AT091FG</t>
  </si>
  <si>
    <t>VRX3084361</t>
  </si>
  <si>
    <t>$ 12947.92</t>
  </si>
  <si>
    <t>2022-02-04 15:44:32</t>
  </si>
  <si>
    <t>32.37</t>
  </si>
  <si>
    <t>129.48</t>
  </si>
  <si>
    <t xml:space="preserve">REFRIGERADOR DE 9 PIES COLOR ACERO , ENFRIAMIENTO DE SMART COOLON , QUE MANTIENE LOS ALIMENTOS SIEMPRE FRESCOS , MANIJA ECLIPSE, 2 PARRILLAS DE CRISTAL , CUENTA CON CAJO APLIO </t>
  </si>
  <si>
    <t>16</t>
  </si>
  <si>
    <t>1</t>
  </si>
  <si>
    <t>EQUIPO E INSTRUMENTAL MÉDICO Y DE LABORATORIO - REVALUACION DE EQUIPO E INSTRUMENTAL MEDICO Y DE LABORATORIO</t>
  </si>
  <si>
    <t>TEX-3-052-308-000317</t>
  </si>
  <si>
    <t>ESTUCHE DIAGNOSTICO</t>
  </si>
  <si>
    <t>TIMESCO</t>
  </si>
  <si>
    <t>ORION</t>
  </si>
  <si>
    <t>2502.300.50</t>
  </si>
  <si>
    <t>$ 7051.64</t>
  </si>
  <si>
    <t>2022-02-05 00:18:47</t>
  </si>
  <si>
    <t>58.76</t>
  </si>
  <si>
    <t>235.04</t>
  </si>
  <si>
    <t>TEX-3-052-308-000324</t>
  </si>
  <si>
    <t>SALA PARA EXTERIOR</t>
  </si>
  <si>
    <t>SINDO OUTDOORL LOVE</t>
  </si>
  <si>
    <t>PALERMO</t>
  </si>
  <si>
    <t>24265A-SET4</t>
  </si>
  <si>
    <t>$ 12572.08</t>
  </si>
  <si>
    <t>2022-02-05 01:21:45</t>
  </si>
  <si>
    <t>31.43</t>
  </si>
  <si>
    <t>125.72</t>
  </si>
  <si>
    <t>18</t>
  </si>
  <si>
    <t>TEX-3-052-310-000071</t>
  </si>
  <si>
    <t>BERNAL ESTRADA NERIK ALEXIS</t>
  </si>
  <si>
    <t>UNIDAD DENTAL</t>
  </si>
  <si>
    <t>$ 13700.00</t>
  </si>
  <si>
    <t>2019-07-30 17:23:37</t>
  </si>
  <si>
    <t>ÁREA DE SALUD Y DEPORTE</t>
  </si>
  <si>
    <t>114.17</t>
  </si>
  <si>
    <t>8105.87</t>
  </si>
  <si>
    <t>BIENES MUEBLES QUE DEJA LA ADMINISTRACION SALIENTE 2016-2018</t>
  </si>
  <si>
    <t>19</t>
  </si>
  <si>
    <t>TEX-3-052-310-000080</t>
  </si>
  <si>
    <t>COMPRESOR DE ACEITE</t>
  </si>
  <si>
    <t>DRIP-DENT</t>
  </si>
  <si>
    <t>$ 3364.00</t>
  </si>
  <si>
    <t>2019-07-30 17:52:40</t>
  </si>
  <si>
    <t>28.03</t>
  </si>
  <si>
    <t>1990.33</t>
  </si>
  <si>
    <t xml:space="preserve">BIENES MUEBLES QUE DEJA LA ADMINISTRACION SALIENTE 2016 2018
</t>
  </si>
  <si>
    <t>20</t>
  </si>
  <si>
    <t>TEX-3-052-310-000245</t>
  </si>
  <si>
    <t xml:space="preserve">Compresor libre de aceite </t>
  </si>
  <si>
    <t>Orange Pomps</t>
  </si>
  <si>
    <t>LD-1550</t>
  </si>
  <si>
    <t>4259</t>
  </si>
  <si>
    <t>2021-06-14</t>
  </si>
  <si>
    <t>Grupo empresarial INDESIMME SA DE CV</t>
  </si>
  <si>
    <t>$ 7500.00</t>
  </si>
  <si>
    <t>2021-07-09 14:52:12</t>
  </si>
  <si>
    <t>0 año 6 meses</t>
  </si>
  <si>
    <t>62.50</t>
  </si>
  <si>
    <t>375.00</t>
  </si>
  <si>
    <t>Adquisición de la administración 2019-2021.</t>
  </si>
  <si>
    <t>21</t>
  </si>
  <si>
    <t>TEX-3-052-311-000067</t>
  </si>
  <si>
    <t>ZAMBRANO RABADAN ALEJANDRO</t>
  </si>
  <si>
    <t>MULTIFUNCIONAL</t>
  </si>
  <si>
    <t>SAMSUNG</t>
  </si>
  <si>
    <t>SCX-3405</t>
  </si>
  <si>
    <t>010</t>
  </si>
  <si>
    <t>2013-02-11</t>
  </si>
  <si>
    <t>$ 4408.00</t>
  </si>
  <si>
    <t>2019-07-30 16:46:19</t>
  </si>
  <si>
    <t>ÁREA DE SERVICIOS NUTRICIONALES</t>
  </si>
  <si>
    <t>6 años 11 meses</t>
  </si>
  <si>
    <t>73.47</t>
  </si>
  <si>
    <t>Se recomienda reevaluacion</t>
  </si>
  <si>
    <t>22</t>
  </si>
  <si>
    <t>TEX-3-052-312-000035</t>
  </si>
  <si>
    <t>FRANCISCO RIQUEÑO ARACELI</t>
  </si>
  <si>
    <t>LAPTOP ASUS CO PROSESADOR INTEL,4GB DE MEMORIA RAM Y 500GB DE DISCO DURO</t>
  </si>
  <si>
    <t>ASUS</t>
  </si>
  <si>
    <t>$ 9000.00</t>
  </si>
  <si>
    <t>2019-07-30 14:37:12</t>
  </si>
  <si>
    <t>ÁREA DE SERVICIOS JURÍDICOS</t>
  </si>
  <si>
    <t>150.00</t>
  </si>
  <si>
    <t>4950.00</t>
  </si>
  <si>
    <t>BIENES MUEBLES QUE ADQUIERE LA NUEVA ADMINISTRACION, SOLO QUE NO SE GENERO EN LA CUENTA CONTABLE ESPECIFICA</t>
  </si>
  <si>
    <t>23</t>
  </si>
  <si>
    <t>1244</t>
  </si>
  <si>
    <t>EQUIPO DE TRANSPORTE - VEHICULOS</t>
  </si>
  <si>
    <t>TEX-3-052-314-000184</t>
  </si>
  <si>
    <t>VALDEZ OLIVARES ADRIANA</t>
  </si>
  <si>
    <t>Vehiculo Camioneta</t>
  </si>
  <si>
    <t>FIAT</t>
  </si>
  <si>
    <t>2015</t>
  </si>
  <si>
    <t>ZFCNFFF23F2786498</t>
  </si>
  <si>
    <t>AFA000002377</t>
  </si>
  <si>
    <t>2015-03-11</t>
  </si>
  <si>
    <t>Automotriz Tollocan S.A. DE C.V.</t>
  </si>
  <si>
    <t>$ 552800.00</t>
  </si>
  <si>
    <t>NO APLICA</t>
  </si>
  <si>
    <t>2018-01-31</t>
  </si>
  <si>
    <t>2020-08-24 13:16:01</t>
  </si>
  <si>
    <t>ÁREA DE ASISTENCIA A DISCAPACITADOS</t>
  </si>
  <si>
    <t>6 años 9 meses</t>
  </si>
  <si>
    <t>4606.67</t>
  </si>
  <si>
    <t>373140.03</t>
  </si>
  <si>
    <t xml:space="preserve">NO SE CUENTA CON POLIZA DEL VEHICULO </t>
  </si>
  <si>
    <t>24</t>
  </si>
  <si>
    <t>TEX-3-052-314-000199</t>
  </si>
  <si>
    <t>HERNANDEZ HERNANDEZ MARIA GUADALUPE</t>
  </si>
  <si>
    <t>SET DE TERAPIA OCUPACIONAL</t>
  </si>
  <si>
    <t>A-302</t>
  </si>
  <si>
    <t>2021-04-09</t>
  </si>
  <si>
    <t>SUGETOSA S.A. DE C.V.</t>
  </si>
  <si>
    <t>$ 16372.00</t>
  </si>
  <si>
    <t>2021-04-30</t>
  </si>
  <si>
    <t>2021-06-03 17:15:32</t>
  </si>
  <si>
    <t>136.43</t>
  </si>
  <si>
    <t>1091.44</t>
  </si>
  <si>
    <t>DONACION DEL DIF ESTADO DE MEXICO AL SMDIF DE TEXCALTITLAN</t>
  </si>
  <si>
    <t>25</t>
  </si>
  <si>
    <t>TEX-3-052-314-000201</t>
  </si>
  <si>
    <t>BARRAS PARALELAS</t>
  </si>
  <si>
    <t>THERAPEIA</t>
  </si>
  <si>
    <t>BPT</t>
  </si>
  <si>
    <t>$ 18025.10</t>
  </si>
  <si>
    <t>2021-06-07 11:13:27</t>
  </si>
  <si>
    <t>150.21</t>
  </si>
  <si>
    <t>1201.68</t>
  </si>
  <si>
    <t>EQUIPO DONADO POR DIF ESTADO DE MEXICO</t>
  </si>
  <si>
    <t>26</t>
  </si>
  <si>
    <t>TEX-3-052-314-000202</t>
  </si>
  <si>
    <t>ENTRENADOR DE BALANCE  Y ESTABILIDAD</t>
  </si>
  <si>
    <t>THERA-BAND</t>
  </si>
  <si>
    <t>WOBBLE/ROCKER</t>
  </si>
  <si>
    <t>$ 7394.50</t>
  </si>
  <si>
    <t>2021-06-07 12:19:22</t>
  </si>
  <si>
    <t>61.62</t>
  </si>
  <si>
    <t>492.96</t>
  </si>
  <si>
    <t>DONADO POR EL DIF ESTADO DE MEXICO</t>
  </si>
  <si>
    <t>27</t>
  </si>
  <si>
    <t>TEX-3-052-314-000203</t>
  </si>
  <si>
    <t>ENTRENADOR DE BALANCE  Y ESTABILIDAD CUADRADO</t>
  </si>
  <si>
    <t>2021-06-07 12:27:36</t>
  </si>
  <si>
    <t>DONACION DEL DIF DEL ESTADO DE MEXICO</t>
  </si>
  <si>
    <t>28</t>
  </si>
  <si>
    <t>TEX-3-052-314-000204</t>
  </si>
  <si>
    <t>MESA DE INCLINACION QUE INCLUYE ACCESORIOS COMO ARNESES , DISPOSITIVO HIDRAULICO Y FRENOS</t>
  </si>
  <si>
    <t>ROCHESTER</t>
  </si>
  <si>
    <t>MES036</t>
  </si>
  <si>
    <t>$ 15689.00</t>
  </si>
  <si>
    <t>2021-06-07 12:46:46</t>
  </si>
  <si>
    <t>130.74</t>
  </si>
  <si>
    <t>1045.92</t>
  </si>
  <si>
    <t>DONACION DEL DIF ESTADO DE MEXICO</t>
  </si>
  <si>
    <t>TEX-3-052-314-000208</t>
  </si>
  <si>
    <t>MESA DE TRATAMIENTO CON COLCHON 1</t>
  </si>
  <si>
    <t>EQUIPOS INTERFERENCIALES</t>
  </si>
  <si>
    <t>LA-1601</t>
  </si>
  <si>
    <t>$ 6823.25</t>
  </si>
  <si>
    <t>2021-06-07 14:59:33</t>
  </si>
  <si>
    <t>56.86</t>
  </si>
  <si>
    <t>454.88</t>
  </si>
  <si>
    <t>DONACION DE POR DIF ESTADO DE MEXICO</t>
  </si>
  <si>
    <t>30</t>
  </si>
  <si>
    <t>TEX-3-052-314-000209</t>
  </si>
  <si>
    <t>MESA DE TRATAMIENTO CON COLCHON 2</t>
  </si>
  <si>
    <t>2021-06-07 15:18:59</t>
  </si>
  <si>
    <t>31</t>
  </si>
  <si>
    <t>TEX-3-052-314-000210</t>
  </si>
  <si>
    <t>MESA DE TRATAMIENTO CON COLCHON 3</t>
  </si>
  <si>
    <t>2021-06-07 15:22:47</t>
  </si>
  <si>
    <t>DONACION POR DIF ESTADO DE MEXICO</t>
  </si>
  <si>
    <t>32</t>
  </si>
  <si>
    <t>TEX-3-052-314-000211</t>
  </si>
  <si>
    <t>COMPRESERO FRIO</t>
  </si>
  <si>
    <t>SIT (GVMCOMP12F)</t>
  </si>
  <si>
    <t>GVM661191200133</t>
  </si>
  <si>
    <t>$ 35903.30</t>
  </si>
  <si>
    <t>2021-06-07 15:40:05</t>
  </si>
  <si>
    <t>299.19</t>
  </si>
  <si>
    <t>2393.52</t>
  </si>
  <si>
    <t>33</t>
  </si>
  <si>
    <t>TEX-3-052-314-000212</t>
  </si>
  <si>
    <t>COMPRESERO CALIENTE , HUMEDO</t>
  </si>
  <si>
    <t>FISIOLAB</t>
  </si>
  <si>
    <t>GVM-P12</t>
  </si>
  <si>
    <t>00257</t>
  </si>
  <si>
    <t>$ 39247.20</t>
  </si>
  <si>
    <t>2021-06-07 15:46:14</t>
  </si>
  <si>
    <t>327.06</t>
  </si>
  <si>
    <t>2616.48</t>
  </si>
  <si>
    <t>DONADO POR DIF ESTADO DE MEXICO</t>
  </si>
  <si>
    <t>34</t>
  </si>
  <si>
    <t>TEX-3-052-314-000213</t>
  </si>
  <si>
    <t>COMPRESERO CALIENTE , HUMEDO 2</t>
  </si>
  <si>
    <t>00225</t>
  </si>
  <si>
    <t>2021-06-07 15:56:29</t>
  </si>
  <si>
    <t>COMPRESERO CALIENTE METALICO, ELECTRICO</t>
  </si>
  <si>
    <t>35</t>
  </si>
  <si>
    <t>TEX-3-052-314-000214</t>
  </si>
  <si>
    <t>EQUIPO DE ELECTROTERAPIA DE CUATRO CANALES INDEPENDIENTE 1</t>
  </si>
  <si>
    <t>ROSCOE</t>
  </si>
  <si>
    <t>QUATTRO 2.5</t>
  </si>
  <si>
    <t>SZQ190600211</t>
  </si>
  <si>
    <t>$ 37585.19</t>
  </si>
  <si>
    <t>2021-06-07 16:24:11</t>
  </si>
  <si>
    <t>313.21</t>
  </si>
  <si>
    <t>2505.68</t>
  </si>
  <si>
    <t>36</t>
  </si>
  <si>
    <t>TEX-3-052-314-000215</t>
  </si>
  <si>
    <t>EQUIPO DE ELECTROTERAPIA DE CUATRO CANALES INDEPENDIENTE 2</t>
  </si>
  <si>
    <t>SZQ190600212</t>
  </si>
  <si>
    <t>2021-06-07 16:37:43</t>
  </si>
  <si>
    <t>DONACION DE DIF ESTADO DE MEXICO</t>
  </si>
  <si>
    <t>37</t>
  </si>
  <si>
    <t>TEX-3-052-314-000216</t>
  </si>
  <si>
    <t>EQUIPO DE ELECTROTERAPIA DE CUATRO CANALES INDEPENDIENTE 3</t>
  </si>
  <si>
    <t>SZQ190600213</t>
  </si>
  <si>
    <t>2021-06-07 16:51:54</t>
  </si>
  <si>
    <t>38</t>
  </si>
  <si>
    <t>TEX-3-052-314-000217</t>
  </si>
  <si>
    <t>ESTACION DE REHABILITACION</t>
  </si>
  <si>
    <t>ESTACION DE BIENESTAR Y REHABILITACION</t>
  </si>
  <si>
    <t>$ 79891.50</t>
  </si>
  <si>
    <t>2021-06-07 17:16:51</t>
  </si>
  <si>
    <t>665.76</t>
  </si>
  <si>
    <t>5326.08</t>
  </si>
  <si>
    <t>DONACION DEL DEL DIF ESTADO DE MEXICO</t>
  </si>
  <si>
    <t>39</t>
  </si>
  <si>
    <t>TEX-3-052-314-000218</t>
  </si>
  <si>
    <t>PARAFINERO</t>
  </si>
  <si>
    <t>THERABATH</t>
  </si>
  <si>
    <t>TB6</t>
  </si>
  <si>
    <t>2300TB6</t>
  </si>
  <si>
    <t>$ 7723.00</t>
  </si>
  <si>
    <t>2021-06-08 10:17:06</t>
  </si>
  <si>
    <t>64.36</t>
  </si>
  <si>
    <t>514.88</t>
  </si>
  <si>
    <t>40</t>
  </si>
  <si>
    <t>TEX-3-052-314-000219</t>
  </si>
  <si>
    <t>CAMINADORA</t>
  </si>
  <si>
    <t>PRO-FORM</t>
  </si>
  <si>
    <t>PFTL999180</t>
  </si>
  <si>
    <t>MM53OC0000047</t>
  </si>
  <si>
    <t>$ 71558.00</t>
  </si>
  <si>
    <t>2021-06-08 10:28:49</t>
  </si>
  <si>
    <t>596.32</t>
  </si>
  <si>
    <t>4770.56</t>
  </si>
  <si>
    <t>41</t>
  </si>
  <si>
    <t>TEX-3-052-314-000220</t>
  </si>
  <si>
    <t>BASE DE MADERA PARA COLCHON 1</t>
  </si>
  <si>
    <t>BMC</t>
  </si>
  <si>
    <t>$ 9696.20</t>
  </si>
  <si>
    <t>2021-06-08 10:41:35</t>
  </si>
  <si>
    <t>80.80</t>
  </si>
  <si>
    <t>646.40</t>
  </si>
  <si>
    <t>42</t>
  </si>
  <si>
    <t>TEX-3-052-314-000221</t>
  </si>
  <si>
    <t>2021-06-08 10:48:35</t>
  </si>
  <si>
    <t>43</t>
  </si>
  <si>
    <t>TEX-3-052-314-000224</t>
  </si>
  <si>
    <t>MESA DE TRACCION</t>
  </si>
  <si>
    <t>CHATTANOOGA</t>
  </si>
  <si>
    <t>TRU-TRAC/TXA-1/GALAXY TTET-300</t>
  </si>
  <si>
    <t>SN-00756-2020</t>
  </si>
  <si>
    <t>$ 274633.00</t>
  </si>
  <si>
    <t>2021-06-08 11:26:48</t>
  </si>
  <si>
    <t>2288.61</t>
  </si>
  <si>
    <t>18308.88</t>
  </si>
  <si>
    <t>44</t>
  </si>
  <si>
    <t>TEX-3-052-314-000225</t>
  </si>
  <si>
    <t>BICICLETA RECUMBENTE</t>
  </si>
  <si>
    <t>LANDICE</t>
  </si>
  <si>
    <t>R9</t>
  </si>
  <si>
    <t>R-0101193</t>
  </si>
  <si>
    <t>$ 93378.00</t>
  </si>
  <si>
    <t>2021-06-08 11:45:43</t>
  </si>
  <si>
    <t>778.15</t>
  </si>
  <si>
    <t>6225.20</t>
  </si>
  <si>
    <t>DONACIÓN POR PARTE DEL DIF DEL ESTADO DE MÉXICO</t>
  </si>
  <si>
    <t>45</t>
  </si>
  <si>
    <t>TEX-3-052-314-000226</t>
  </si>
  <si>
    <t>EQUIPO LASER TERAPEUTÍCO</t>
  </si>
  <si>
    <t>NU-TEK</t>
  </si>
  <si>
    <t>LS2100LASOREAHB2MOBILE</t>
  </si>
  <si>
    <t>219090067000001</t>
  </si>
  <si>
    <t>$ 83285.00</t>
  </si>
  <si>
    <t>2021-06-08 11:54:49</t>
  </si>
  <si>
    <t>694.04</t>
  </si>
  <si>
    <t>5552.32</t>
  </si>
  <si>
    <t>46</t>
  </si>
  <si>
    <t>TEX-3-052-314-000256</t>
  </si>
  <si>
    <t>SILLA  INFANTIL RECLINABLE CON ADITAMIENTOS PCI 01</t>
  </si>
  <si>
    <t>MEDEVOLUTION</t>
  </si>
  <si>
    <t xml:space="preserve">SILLA INFANTIL RECLINABLE CON ADITAMENTOS PCI </t>
  </si>
  <si>
    <t>SKU MF16718</t>
  </si>
  <si>
    <t>SIN FACTURA</t>
  </si>
  <si>
    <t>2021-09-24</t>
  </si>
  <si>
    <t>DIFEM - DIRECCION DE ATENCION A LA DISCAPACIDAD</t>
  </si>
  <si>
    <t>$ 10250.00</t>
  </si>
  <si>
    <t>2021-09-30</t>
  </si>
  <si>
    <t>2021-10-12 13:15:39</t>
  </si>
  <si>
    <t>0 año 3 meses</t>
  </si>
  <si>
    <t>85.42</t>
  </si>
  <si>
    <t>256.26</t>
  </si>
  <si>
    <t>47</t>
  </si>
  <si>
    <t>TEX-3-052-314-000257</t>
  </si>
  <si>
    <t>SILLA  INFANTIL RECLINABLE CON ADITAMIENTOS PCI 02</t>
  </si>
  <si>
    <t>2021-10-12 13:40:50</t>
  </si>
  <si>
    <t>48</t>
  </si>
  <si>
    <t>TEX-3-052-314-000258</t>
  </si>
  <si>
    <t>SILLA  INFANTIL RECLINABLE CON ADITAMIENTOS PCI 03</t>
  </si>
  <si>
    <t>2021-10-12 13:43:42</t>
  </si>
  <si>
    <t>49</t>
  </si>
  <si>
    <t>TEX-3-052-314-000259</t>
  </si>
  <si>
    <t>SILLA DE ADULTO RECLINABLE CON ADITAMIENTOS PCA 01</t>
  </si>
  <si>
    <t>SILLA DE ADULTO RECLINABLE CON ADITAMIENTOS PCA</t>
  </si>
  <si>
    <t>SKU MF65413</t>
  </si>
  <si>
    <t>$ 13000.00</t>
  </si>
  <si>
    <t>2021-10-12 15:17:47</t>
  </si>
  <si>
    <t>108.33</t>
  </si>
  <si>
    <t>324.99</t>
  </si>
  <si>
    <t>50</t>
  </si>
  <si>
    <t>TEX-3-052-314-000260</t>
  </si>
  <si>
    <t>SILLA DE ADULTO RECLINABLE CON ADITAMIENTOS PCA 02</t>
  </si>
  <si>
    <t xml:space="preserve">SILLA DE ADULTO RECLINABLE CON ADITAMIENTOS PCA </t>
  </si>
  <si>
    <t>2021-10-12 15:21:16</t>
  </si>
  <si>
    <t>51</t>
  </si>
  <si>
    <t>TEX-3-052-314-000261</t>
  </si>
  <si>
    <t>SILLA DE ADULTO RECLINABLE CON ADITAMIENTOS PCA 03</t>
  </si>
  <si>
    <t>2021-10-12 15:25:45</t>
  </si>
  <si>
    <t>52</t>
  </si>
  <si>
    <t>TEX-3-052-A00-000196</t>
  </si>
  <si>
    <t>PEÑA CONTRERAS MA DE LOURDES</t>
  </si>
  <si>
    <t>NISSAN</t>
  </si>
  <si>
    <t>2011</t>
  </si>
  <si>
    <t>3N6DD23T9BK014611</t>
  </si>
  <si>
    <t>A44948</t>
  </si>
  <si>
    <t>2011-04-13</t>
  </si>
  <si>
    <t>$ 225792.00</t>
  </si>
  <si>
    <t>0</t>
  </si>
  <si>
    <t>2019-12-31</t>
  </si>
  <si>
    <t>2020-09-15 12:37:07</t>
  </si>
  <si>
    <t>1881.60</t>
  </si>
  <si>
    <t>156172.80</t>
  </si>
  <si>
    <t xml:space="preserve">No se cuenta con Póliza </t>
  </si>
  <si>
    <t>53</t>
  </si>
  <si>
    <t>TEX-3-052-A00-000197</t>
  </si>
  <si>
    <t>CHEVROLET</t>
  </si>
  <si>
    <t>2007</t>
  </si>
  <si>
    <t>8AG116CJ77R203681</t>
  </si>
  <si>
    <t>01400</t>
  </si>
  <si>
    <t>2007-09-13</t>
  </si>
  <si>
    <t>TOLLOCAN MOTORS S.A. DE C.V.</t>
  </si>
  <si>
    <t>$ 199802.00</t>
  </si>
  <si>
    <t>2020-09-15 12:54:40</t>
  </si>
  <si>
    <t>1665.02</t>
  </si>
  <si>
    <t>138196.42</t>
  </si>
  <si>
    <t xml:space="preserve">No se cuenta con Póliza, el Vehículo inservible  </t>
  </si>
  <si>
    <t>54</t>
  </si>
  <si>
    <t>TEX-3-052-A00-000239</t>
  </si>
  <si>
    <t>Escritorio de madera recto</t>
  </si>
  <si>
    <t>$ 21460.00</t>
  </si>
  <si>
    <t>2021-07-09 13:08:40</t>
  </si>
  <si>
    <t>53.65</t>
  </si>
  <si>
    <t>429.20</t>
  </si>
  <si>
    <t>Adquisición de la administración  2019-2021.</t>
  </si>
  <si>
    <t>55</t>
  </si>
  <si>
    <t>TEX-3-052-A00-000240</t>
  </si>
  <si>
    <t>Puerta de doble hoja de madera</t>
  </si>
  <si>
    <t>$ 16820.00</t>
  </si>
  <si>
    <t>2021-07-09 13:14:19</t>
  </si>
  <si>
    <t>42.05</t>
  </si>
  <si>
    <t>336.40</t>
  </si>
  <si>
    <t xml:space="preserve">Adquisición en la administración 2019-2021 </t>
  </si>
  <si>
    <t>56</t>
  </si>
  <si>
    <t>TEX-3-052-A00-000248</t>
  </si>
  <si>
    <t>SALA DE 3 PIEZAS</t>
  </si>
  <si>
    <t>002015</t>
  </si>
  <si>
    <t>2021-09-06</t>
  </si>
  <si>
    <t>COMERCIALIZADORA KASADY, S.A DE C.V</t>
  </si>
  <si>
    <t>$ 25000.00</t>
  </si>
  <si>
    <t>2021-10-11 16:17:01</t>
  </si>
  <si>
    <t>187.50</t>
  </si>
  <si>
    <t>57</t>
  </si>
  <si>
    <t>TEX-3-052-A00-000249</t>
  </si>
  <si>
    <t>MESA DE CENTRO DE MADERA Y BASE DE CRISTAL</t>
  </si>
  <si>
    <t>$ 7200.00</t>
  </si>
  <si>
    <t>2021-10-11 16:26:25</t>
  </si>
  <si>
    <t>18.00</t>
  </si>
  <si>
    <t>54.00</t>
  </si>
  <si>
    <t>58</t>
  </si>
  <si>
    <t>TEX-3-052-A00-000250</t>
  </si>
  <si>
    <t>MUEBLE DE MADERA MACIZA PARA COMPUTADORA</t>
  </si>
  <si>
    <t>$ 16857.00</t>
  </si>
  <si>
    <t>2021-10-11 16:42:19</t>
  </si>
  <si>
    <t>42.14</t>
  </si>
  <si>
    <t>126.42</t>
  </si>
  <si>
    <t>59</t>
  </si>
  <si>
    <t>TEX-3-052-A00-000305</t>
  </si>
  <si>
    <t>LAPTOP HP CON PROCESADOR CI3</t>
  </si>
  <si>
    <t>HP</t>
  </si>
  <si>
    <t>INTEL COREI3</t>
  </si>
  <si>
    <t>556</t>
  </si>
  <si>
    <t>2021-11-05</t>
  </si>
  <si>
    <t>$ 16000.00</t>
  </si>
  <si>
    <t>2021-11-08</t>
  </si>
  <si>
    <t>2022-02-04 22:04:45</t>
  </si>
  <si>
    <t>0 año 1 mes</t>
  </si>
  <si>
    <t>40.00</t>
  </si>
  <si>
    <t>60</t>
  </si>
  <si>
    <t>TEX-3-052-B00-000175</t>
  </si>
  <si>
    <t>ZAMBRANO GONZALEZ ALEJANDRO</t>
  </si>
  <si>
    <t>ESCANER  HP</t>
  </si>
  <si>
    <t>8250</t>
  </si>
  <si>
    <t>CN613TR038</t>
  </si>
  <si>
    <t>41361</t>
  </si>
  <si>
    <t>--</t>
  </si>
  <si>
    <t>$ 8602.00</t>
  </si>
  <si>
    <t>2012-12-31</t>
  </si>
  <si>
    <t>2019-07-31 14:31:17</t>
  </si>
  <si>
    <t>143.37</t>
  </si>
  <si>
    <t>BIENES QUE DEJO LA ADMINISTRACION SALIENTE 2016- 2018
BIEN OBSOLETO</t>
  </si>
  <si>
    <t>61</t>
  </si>
  <si>
    <t>TEX-3-052-B00-000176</t>
  </si>
  <si>
    <t>DOS JUEGOS INFLABLES TIPO ESCALADORA ROTULADOS</t>
  </si>
  <si>
    <t>$ 24150.00</t>
  </si>
  <si>
    <t>2019-07-31 14:36:36</t>
  </si>
  <si>
    <t>60.38</t>
  </si>
  <si>
    <t>5011.18</t>
  </si>
  <si>
    <t>62</t>
  </si>
  <si>
    <t>TEX-3-052-B00-000177</t>
  </si>
  <si>
    <t>JUEGO INFLABLE DE OBSTACULOS ROTULADO</t>
  </si>
  <si>
    <t>$ 14375.00</t>
  </si>
  <si>
    <t>2019-07-31 14:38:37</t>
  </si>
  <si>
    <t>35.94</t>
  </si>
  <si>
    <t>2982.84</t>
  </si>
  <si>
    <t>63</t>
  </si>
  <si>
    <t>TEX-3-052-B00-000178</t>
  </si>
  <si>
    <t>FOTO COPIADORA</t>
  </si>
  <si>
    <t>SHARP</t>
  </si>
  <si>
    <t>AL-2051</t>
  </si>
  <si>
    <t>15025922</t>
  </si>
  <si>
    <t>$ 11600.00</t>
  </si>
  <si>
    <t>2019-07-31 14:42:43</t>
  </si>
  <si>
    <t>29.00</t>
  </si>
  <si>
    <t>2059.00</t>
  </si>
  <si>
    <t>64</t>
  </si>
  <si>
    <t>TEX-3-052-B00-000179</t>
  </si>
  <si>
    <t>IMPRESORA</t>
  </si>
  <si>
    <t>LASER JET 1100</t>
  </si>
  <si>
    <t>USLJ035801</t>
  </si>
  <si>
    <t>$ 2200.00</t>
  </si>
  <si>
    <t>2019-07-31 14:45:39</t>
  </si>
  <si>
    <t>36.67</t>
  </si>
  <si>
    <t>65</t>
  </si>
  <si>
    <t>TEX-3-052-B00-000180</t>
  </si>
  <si>
    <t>5 SILLAS DE RUEDAS</t>
  </si>
  <si>
    <t>2019-01-01</t>
  </si>
  <si>
    <t>$ 19720.00</t>
  </si>
  <si>
    <t>2019-07-31 14:49:10</t>
  </si>
  <si>
    <t>164.33</t>
  </si>
  <si>
    <t>5751.63</t>
  </si>
  <si>
    <t>BIENES QUE DEJO LA ADMINISTRACION SALIENTE 2016- 2018
BIEN NO LOCALIZADO FISICAMNETE</t>
  </si>
  <si>
    <t>66</t>
  </si>
  <si>
    <t>TEX-3-052-B00-000181</t>
  </si>
  <si>
    <t>Computadora lap top</t>
  </si>
  <si>
    <t>Acer</t>
  </si>
  <si>
    <t>AN17Q4</t>
  </si>
  <si>
    <t>27-10-2019</t>
  </si>
  <si>
    <t>2019-10-27</t>
  </si>
  <si>
    <t>$ 8499.99</t>
  </si>
  <si>
    <t>2019-11-11</t>
  </si>
  <si>
    <t>2020-01-13 16:56:26</t>
  </si>
  <si>
    <t>2 años 2 meses</t>
  </si>
  <si>
    <t>141.67</t>
  </si>
  <si>
    <t>3683.34</t>
  </si>
  <si>
    <t>67</t>
  </si>
  <si>
    <t>TEX-3-052-B00-000185</t>
  </si>
  <si>
    <t>RENAULT</t>
  </si>
  <si>
    <t>2013</t>
  </si>
  <si>
    <t>VF1FLAER2DY470695</t>
  </si>
  <si>
    <t>NO HAY FACTURA</t>
  </si>
  <si>
    <t>$ 0.00</t>
  </si>
  <si>
    <t>2020-08-24 13:43:58</t>
  </si>
  <si>
    <t>3 años 11 meses</t>
  </si>
  <si>
    <t>NO SE CUENTA CON POLIZA DEL VEHICULO, NI FACTURA</t>
  </si>
  <si>
    <t>68</t>
  </si>
  <si>
    <t>TEX-3-052-B00-000233</t>
  </si>
  <si>
    <t>$ 13920.00</t>
  </si>
  <si>
    <t>2021-07-09 11:00:27</t>
  </si>
  <si>
    <t>34.80</t>
  </si>
  <si>
    <t>278.40</t>
  </si>
  <si>
    <t>Bien adquirido por la Administración 2019-2021</t>
  </si>
  <si>
    <t>69</t>
  </si>
  <si>
    <t>TEX-3-052-B00-000234</t>
  </si>
  <si>
    <t>Escritorio de Madera Moderno en L</t>
  </si>
  <si>
    <t>$ 25520.00</t>
  </si>
  <si>
    <t>2021-07-09 11:14:10</t>
  </si>
  <si>
    <t>63.80</t>
  </si>
  <si>
    <t>510.40</t>
  </si>
  <si>
    <t>Bien adquirido por la administración 2019-2021</t>
  </si>
  <si>
    <t>70</t>
  </si>
  <si>
    <t>TEX-3-052-B00-000306</t>
  </si>
  <si>
    <t>LAPTOP HP CON PROCESADOR CI5</t>
  </si>
  <si>
    <t>LAPTOP HP CON PROCESADOR COREI5</t>
  </si>
  <si>
    <t>PROCESADOR COREI5</t>
  </si>
  <si>
    <t>551</t>
  </si>
  <si>
    <t>2021-11-30</t>
  </si>
  <si>
    <t>$ 22500.00</t>
  </si>
  <si>
    <t>2021-12-01</t>
  </si>
  <si>
    <t>2022-02-04 22:20:38</t>
  </si>
  <si>
    <t>56.25</t>
  </si>
  <si>
    <t>71</t>
  </si>
  <si>
    <t>TEX-3-052-C00-000241</t>
  </si>
  <si>
    <t>MERCADO CASTAÑEDA ANGELICA</t>
  </si>
  <si>
    <t>Librero grande de madera</t>
  </si>
  <si>
    <t>$ 29000.00</t>
  </si>
  <si>
    <t>2021-07-09 13:21:59</t>
  </si>
  <si>
    <t>72.50</t>
  </si>
  <si>
    <t>580.00</t>
  </si>
  <si>
    <t xml:space="preserve">Adquisición de la administración 2019-2021 </t>
  </si>
  <si>
    <t>72</t>
  </si>
  <si>
    <t>TEX-3-052-C00-000242</t>
  </si>
  <si>
    <t>Librero mediano de madera</t>
  </si>
  <si>
    <t>$ 20880.00</t>
  </si>
  <si>
    <t>2021-07-09 13:36:15</t>
  </si>
  <si>
    <t>52.20</t>
  </si>
  <si>
    <t>417.60</t>
  </si>
  <si>
    <t>Adquisición en la administración 2019-2021</t>
  </si>
  <si>
    <t>73</t>
  </si>
  <si>
    <t>TEX-3-052-C00-000243</t>
  </si>
  <si>
    <t>$ 26680.00</t>
  </si>
  <si>
    <t>2021-07-09 14:15:54</t>
  </si>
  <si>
    <t>66.70</t>
  </si>
  <si>
    <t>533.60</t>
  </si>
  <si>
    <t>74</t>
  </si>
  <si>
    <t>TEX-3-052-C00-000244</t>
  </si>
  <si>
    <t>Mostrador de madera moderno</t>
  </si>
  <si>
    <t>$ 22040.00</t>
  </si>
  <si>
    <t>2021-07-09 14:28:40</t>
  </si>
  <si>
    <t>55.10</t>
  </si>
  <si>
    <t>440.80</t>
  </si>
  <si>
    <t>Adquiridos en la administración 2019-2021</t>
  </si>
  <si>
    <t>MUNICIPIO: TEXCALTITLAN</t>
  </si>
  <si>
    <t>NUMERO: 3052</t>
  </si>
  <si>
    <t>FECHA:                  31/DICIEMBRE/2021</t>
  </si>
  <si>
    <t xml:space="preserve">IMPRESORA  HP LASER JET 1100 </t>
  </si>
  <si>
    <t>4136</t>
  </si>
  <si>
    <t>31/12/2018</t>
  </si>
  <si>
    <t>V. BIENES MUEBLES NO LOCALIZADOS CON REGISTRO CONTABLE-ADMINISTRATIVO</t>
  </si>
  <si>
    <t>ESCANER HP MOD.8250</t>
  </si>
  <si>
    <t>--------</t>
  </si>
  <si>
    <t>MULTIFUNCIONAL SAMSUNG SCX-3405</t>
  </si>
  <si>
    <t>2 JUEGOS INFLABLES TIPO ESCALADORA ROTULADOS</t>
  </si>
  <si>
    <t>---------</t>
  </si>
  <si>
    <t>1 JUEGO INFLABLE DE OBSTACULOS ROTULADO</t>
  </si>
  <si>
    <t>----------</t>
  </si>
  <si>
    <t xml:space="preserve">COPIADORA SHARP </t>
  </si>
  <si>
    <t>BC-TEX-3-052-312-000036</t>
  </si>
  <si>
    <t>BROTHER DCP-310</t>
  </si>
  <si>
    <t>I.BIENES MUEBLES LOCALIZADOS CON REGISTRO CONTABLE-ADMINISTRATIVO</t>
  </si>
  <si>
    <t>28/01/2019</t>
  </si>
  <si>
    <t>20/03/2020</t>
  </si>
  <si>
    <t>LAPTOP ACER INTEL</t>
  </si>
  <si>
    <t>299</t>
  </si>
  <si>
    <t>27/10/2019</t>
  </si>
  <si>
    <t>BC-TEX-3-052-B00-000198</t>
  </si>
  <si>
    <t>IMPRESORA BRHOTHER MFC</t>
  </si>
  <si>
    <t>13/02/2020</t>
  </si>
  <si>
    <t>TEX-3-052-C00-000129</t>
  </si>
  <si>
    <t>IMPRESORA BROTHER TINTA CONTINUA</t>
  </si>
  <si>
    <t>20/03/2019</t>
  </si>
  <si>
    <t>BC-TEX-3-052-300-00155</t>
  </si>
  <si>
    <t>IMPRESORA BROTHER 480</t>
  </si>
  <si>
    <t>BC-TEX-3-052-A00-000188</t>
  </si>
  <si>
    <t>PROTECTOR DE ACRILICO PARA ESCRITORIO ESCUADRA PRESIDENCIA</t>
  </si>
  <si>
    <t>D 299</t>
  </si>
  <si>
    <t>BC-TEX-3-052-B00-000187</t>
  </si>
  <si>
    <t>PROTECTOR DE ACRILICO PARA ESCRITORIO ESCUADRA DIRECCION</t>
  </si>
  <si>
    <t>BC-TEX-3-052-314-000195</t>
  </si>
  <si>
    <t>MAMPARA PROTECTORA DE ACRILICO ANTICONTAJIO</t>
  </si>
  <si>
    <t>BC-TEX-3-052-312-000192</t>
  </si>
  <si>
    <t>MAMPARA DE PROTECCION DE ACRILICO</t>
  </si>
  <si>
    <t>BC-TEX-3-052-310-000193</t>
  </si>
  <si>
    <t>BC-TEX-3-052-301-000194</t>
  </si>
  <si>
    <t>1241-6-1-0-97</t>
  </si>
  <si>
    <t>LIBRERO DE MADERA DE 1.20x20,CON 5 COMPARTIMIENTOS,CHOCOLATE BRILLOSO</t>
  </si>
  <si>
    <t>E-7, FACT 0368</t>
  </si>
  <si>
    <t>1241-6-1-0-98</t>
  </si>
  <si>
    <t>ESCRITORIO DE MADERA MACIZA EN L,CHOCOLATE BRILLOSO</t>
  </si>
  <si>
    <t>1241-6-1-0-99</t>
  </si>
  <si>
    <t>ESCRITORIO DE MADERA MACIZA  CURVO, CHOCOLATE BRILLOSO</t>
  </si>
  <si>
    <t>1241-6-1-0-100</t>
  </si>
  <si>
    <t>LIBRERO DE MADERA MACIZA CON CINCO  COMPARTIMIENTOSSECRETARIA PARTICULAR</t>
  </si>
  <si>
    <t>1241-6-1-0-101</t>
  </si>
  <si>
    <t>ESCRITORIO DE MADERA MACIZA RECTO, 2.2MTSx80CM CHOCOLATE BRILLOSO</t>
  </si>
  <si>
    <t>1241-6-1-0-102</t>
  </si>
  <si>
    <t>PUERTA DE MADERA MACIZA DE DOS HOJAS 1.37x2.30</t>
  </si>
  <si>
    <t>1241-6-1-0-103</t>
  </si>
  <si>
    <t>LIBRERO GRANDE DE MADERA MACIZA DE 2.44x2.44,DIVISIONES ESPECIFICAS,COMPARTIMIENTOS CONPUERTAS CON LLAVES Y CAJONES,COLOR CHOCOLATE MATE</t>
  </si>
  <si>
    <t>1241-6-1-0-104</t>
  </si>
  <si>
    <t>LIBRERO MEDIANO DE MADERA MACIZA DE 1.22x2.44,DIVISIONES ESPECIFICAS,COLOR CHOCOLATE MATE</t>
  </si>
  <si>
    <t>1241-6-1-0-105</t>
  </si>
  <si>
    <t>ESCRITORIO DE MADERA MACIZA EN FORMA DE L,2.00x95CM CHOCOLATE MATE</t>
  </si>
  <si>
    <t>1241-6-1-0-106</t>
  </si>
  <si>
    <t>MOSTRADOR DE MADERA MODERNO 2.46x50CMx1.10 COLOR CHOCOLATE MATE</t>
  </si>
  <si>
    <t>1241-4-1-0-20</t>
  </si>
  <si>
    <t>EQUIPO DE COMPUTO DE ESCRITORIO DELL</t>
  </si>
  <si>
    <t>E-17, FACT UNICA 502</t>
  </si>
  <si>
    <t>31/08/2021</t>
  </si>
  <si>
    <t>1241-6-1-0-107</t>
  </si>
  <si>
    <t>E-7, FACT 0002015</t>
  </si>
  <si>
    <t>06/09/2021</t>
  </si>
  <si>
    <t>1241-6-1-0-108</t>
  </si>
  <si>
    <t>1241-6-1-0-109</t>
  </si>
  <si>
    <t>1241-6-1-0-110</t>
  </si>
  <si>
    <t>PANTALLA 01 DE 55 PULGADAS JVC IDF148444B-00177</t>
  </si>
  <si>
    <t>I-29,000010000050834817</t>
  </si>
  <si>
    <t>31/12/2021</t>
  </si>
  <si>
    <t>1241-6-1-0-111</t>
  </si>
  <si>
    <t>PANTALLA 02 DE 55 PULGADAS JVC IDF148444B-00120</t>
  </si>
  <si>
    <t>1241-6-1-0-112</t>
  </si>
  <si>
    <t>CAMINADORA 1DE PANTALLA LED DAIKOU DP2020146576</t>
  </si>
  <si>
    <t>1241-6-1-0-113</t>
  </si>
  <si>
    <t>CAMINADORA 1DE PANTALLA LED DAIKOU DP2020146587</t>
  </si>
  <si>
    <t>1241-6-1-0-114</t>
  </si>
  <si>
    <t>CAMINADORA 1DE PANTALLA LED DAIKOU DP2020146575</t>
  </si>
  <si>
    <t>1241-6-1-0-115</t>
  </si>
  <si>
    <t>MESA DE PING PONG</t>
  </si>
  <si>
    <t>1241-6-1-0-116</t>
  </si>
  <si>
    <t>COCINA INTEGRAL CON ESTUFA DE 4 QUEMADORES Y HORNO</t>
  </si>
  <si>
    <t>1241-6-1-0-117</t>
  </si>
  <si>
    <t>REFRIGERADOR CRX3084361</t>
  </si>
  <si>
    <t>1241-6-1-0-118</t>
  </si>
  <si>
    <t>ESTUCHE DE DIAGNOSTICO ORION</t>
  </si>
  <si>
    <t>1241-6-1-0-119</t>
  </si>
  <si>
    <t>SALA PARA EXTERIOR PAKERMO 24264A-SET4</t>
  </si>
  <si>
    <t>1241-1-1-0-6</t>
  </si>
  <si>
    <t>E-14,FACT UNICA 556</t>
  </si>
  <si>
    <t>08/11/2021</t>
  </si>
  <si>
    <t>1241-1-1-0-7</t>
  </si>
  <si>
    <t>E-2,FACT UNICA 551</t>
  </si>
  <si>
    <t>01/12/2021</t>
  </si>
  <si>
    <t>Audiencia pública y consulta popular</t>
  </si>
  <si>
    <t>Promoción de la salud</t>
  </si>
  <si>
    <t>Prevención de las adicciones</t>
  </si>
  <si>
    <t>Registro, control contable-presupuestal y cuenta de la hacienda pública municipal</t>
  </si>
  <si>
    <t>Desayunos escolares</t>
  </si>
  <si>
    <t>Desayuno escolar comunitario</t>
  </si>
  <si>
    <t>Cultura alimentaria</t>
  </si>
  <si>
    <t>Asistencia alimentaria a f amilias</t>
  </si>
  <si>
    <t>Huertos familiares</t>
  </si>
  <si>
    <t>Niñas, niños y adolescentes repatriados y en riesgo de migración</t>
  </si>
  <si>
    <t>Capacitación a personas con discapacidad</t>
  </si>
  <si>
    <t>Atención especializada, médica y paramédica a personas con discapacidad</t>
  </si>
  <si>
    <t>Atención terapéutica a personas con discapacidad</t>
  </si>
  <si>
    <t>Asistencia social a los adultos mayores</t>
  </si>
  <si>
    <t>Vida activa para el adulto mayor</t>
  </si>
  <si>
    <t>Fomento a la integración de la familia</t>
  </si>
  <si>
    <t>Atención a víctimas por maltrato y abuso</t>
  </si>
  <si>
    <t>Servicios jurídico asistenciales a la familia</t>
  </si>
  <si>
    <t>Orientación y atención psicológica y psiquiátrica</t>
  </si>
  <si>
    <t>Cultura de igualdad y prevención de la violencia de género</t>
  </si>
  <si>
    <t>Bienestar y orientación juvenil</t>
  </si>
  <si>
    <t>Asistencia social a la juventud</t>
  </si>
  <si>
    <t>Ampliaciones</t>
  </si>
  <si>
    <r>
      <t xml:space="preserve"> Reducciones </t>
    </r>
    <r>
      <rPr>
        <b/>
        <vertAlign val="subscript"/>
        <sz val="16"/>
        <color theme="1"/>
        <rFont val="Calibri"/>
        <family val="2"/>
        <scheme val="minor"/>
      </rPr>
      <t>(5)</t>
    </r>
  </si>
  <si>
    <t>SM DIF DE TEXCALTITLAN 3052</t>
  </si>
  <si>
    <t>MOBILIARIO Y EQUIPO ADMINISTRATIVO</t>
  </si>
  <si>
    <t>1241 MOBILIARIO Y EQUIPO ADMINISTRATIVO</t>
  </si>
  <si>
    <t xml:space="preserve">                      AL  31 De Diciembre del 2021</t>
  </si>
  <si>
    <t>3855</t>
  </si>
  <si>
    <t>I.BIENES MUEBLES LOCALIZADOS CONREGISTRO CONTABLE-ADMINISTRATIVO</t>
  </si>
  <si>
    <t>BC-TEX-3-052-310-000072</t>
  </si>
  <si>
    <t>ESTERELIZADORA</t>
  </si>
  <si>
    <t>BC-TEX-3-052-310-000076</t>
  </si>
  <si>
    <t>COMPRESORA DE AIRE</t>
  </si>
  <si>
    <t>-------------</t>
  </si>
  <si>
    <t>BC-TEX-3-052-301-000098</t>
  </si>
  <si>
    <t>BASCULA MECANICA DE PLATAFORMA</t>
  </si>
  <si>
    <t>ESTETOSCOPIO</t>
  </si>
  <si>
    <t>COMPRESORA DE ACEITE</t>
  </si>
  <si>
    <t>1243-2-1-9</t>
  </si>
  <si>
    <t>I-9,FACTURA -A302</t>
  </si>
  <si>
    <t>30/04/2021</t>
  </si>
  <si>
    <t>1243-2-1-10</t>
  </si>
  <si>
    <t>BARRAS PARALELAS DE MADERA</t>
  </si>
  <si>
    <t>30/04/2022</t>
  </si>
  <si>
    <t>1243-2-1-11</t>
  </si>
  <si>
    <t>ENTRENADOR DE BALANCE Y ESTABILIDAD CUADRADO</t>
  </si>
  <si>
    <t>30/04/2023</t>
  </si>
  <si>
    <t>1243-2-1-12</t>
  </si>
  <si>
    <t>ENTRENADOR DE BALANCE Y ESTABILIDAD REDONDO</t>
  </si>
  <si>
    <t>30/04/2024</t>
  </si>
  <si>
    <t>1243-2-1-13</t>
  </si>
  <si>
    <t>MESA DE INCLINACION INCLUYE ACCSESORIOS COMO ARNESE, DISPOSITIVOS HIDRAULICOS Y FRENOS</t>
  </si>
  <si>
    <t>30/04/2025</t>
  </si>
  <si>
    <t>1243-2-1-14</t>
  </si>
  <si>
    <t>MESA UNO DE TRATAMIENTO CON COLCHON</t>
  </si>
  <si>
    <t>30/04/2026</t>
  </si>
  <si>
    <t>1243-2-1-15</t>
  </si>
  <si>
    <t>MESA DOS  DE TRATAMIENTO CON COLCHON</t>
  </si>
  <si>
    <t>30/04/2027</t>
  </si>
  <si>
    <t>1243-2-1-16</t>
  </si>
  <si>
    <t>MESA TRES  DE TRATAMIENTO CON COLCHON</t>
  </si>
  <si>
    <t>30/04/2028</t>
  </si>
  <si>
    <t>1243-2-1-17</t>
  </si>
  <si>
    <t>30/04/2029</t>
  </si>
  <si>
    <t>1243-2-1-18</t>
  </si>
  <si>
    <t>PRIMER COMPRESERO CALIENTE</t>
  </si>
  <si>
    <t>30/04/2030</t>
  </si>
  <si>
    <t>1243-2-1-19</t>
  </si>
  <si>
    <t>SEGUNDO COMPRESERO CALIENTE</t>
  </si>
  <si>
    <t>30/04/2031</t>
  </si>
  <si>
    <t>1243-2-1-20</t>
  </si>
  <si>
    <t>PRIMER EQUIPO DE ELECTROTERAPIA DE 4 CANALES</t>
  </si>
  <si>
    <t>30/04/2032</t>
  </si>
  <si>
    <t>1243-2-1-21</t>
  </si>
  <si>
    <t>SEGUNDO EQUIPO DE ELECTROTERAPIA DE 4 CANALES</t>
  </si>
  <si>
    <t>30/04/2033</t>
  </si>
  <si>
    <t>1243-2-1-22</t>
  </si>
  <si>
    <t>TERCER  EQUIPO DE ELECTROTERAPIA DE 4 CANALES</t>
  </si>
  <si>
    <t>30/04/2034</t>
  </si>
  <si>
    <t>1243-2-1-23</t>
  </si>
  <si>
    <t>30/04/2035</t>
  </si>
  <si>
    <t>1243-2-1-24</t>
  </si>
  <si>
    <t>30/04/2036</t>
  </si>
  <si>
    <t>1243-2-1-25</t>
  </si>
  <si>
    <t>CAMINADORA ELECTRICA</t>
  </si>
  <si>
    <t>30/04/2037</t>
  </si>
  <si>
    <t>1243-2-1-26</t>
  </si>
  <si>
    <t>BASE UNO DE MADERA PARA COLCHON TERAPEUTICO</t>
  </si>
  <si>
    <t>30/04/2038</t>
  </si>
  <si>
    <t>1243-2-1-27</t>
  </si>
  <si>
    <t>BASE  DOS  DE MADERA PARA COLCHON TERAPEUTICO</t>
  </si>
  <si>
    <t>30/04/2039</t>
  </si>
  <si>
    <t>1243-2-1-28</t>
  </si>
  <si>
    <t>30/04/2040</t>
  </si>
  <si>
    <t>1243-2-1-29</t>
  </si>
  <si>
    <t>30/04/2041</t>
  </si>
  <si>
    <t>1243-2-1-30</t>
  </si>
  <si>
    <t>EQUIPO LASER TERAPEUTICO</t>
  </si>
  <si>
    <t>30/04/2042</t>
  </si>
  <si>
    <t>1243-2-1-31</t>
  </si>
  <si>
    <t>COMPRESOR LIBRE DE ACEITE 50LTSHP</t>
  </si>
  <si>
    <t>E-9,FACTURA 4259</t>
  </si>
  <si>
    <t>14/06/2021</t>
  </si>
  <si>
    <t>1243-2-1-32</t>
  </si>
  <si>
    <t>I-10,S/F</t>
  </si>
  <si>
    <t>30/09/2021</t>
  </si>
  <si>
    <t>1243-2-1-33</t>
  </si>
  <si>
    <t>1243-2-1-34</t>
  </si>
  <si>
    <t>1243-2-1-35</t>
  </si>
  <si>
    <t>1243-2-1-36</t>
  </si>
  <si>
    <t>1243-2-1-37</t>
  </si>
  <si>
    <t>1243 EQUIPO MEDICO Y LABORATORIO</t>
  </si>
  <si>
    <t>CAMIONETA TRAKER</t>
  </si>
  <si>
    <t>CAMIONETA  NISSAN FRONTIER</t>
  </si>
  <si>
    <t>AMBULANCIA FIAT DUCATO</t>
  </si>
  <si>
    <t xml:space="preserve">IV.BIENES MUEBLES CON REGISTRO EN EL INVENTARIO NO CONSIDERADOS  EN CONTABILIDAD </t>
  </si>
  <si>
    <t xml:space="preserve">AMBULANCIA RENAULT </t>
  </si>
  <si>
    <t>1244 EQUIPO DE TRASPORTE</t>
  </si>
  <si>
    <t>SISTEMA MUNICIPAL DIF DE TEXCALTITLAN (2)</t>
  </si>
  <si>
    <t>1241 (3)</t>
  </si>
  <si>
    <t>EQUIPO MOBILIARIO Y EQUIPO ADMINISTRATIVO (4)</t>
  </si>
  <si>
    <t>AL 31 DE DICIEMBRE DEL 2021 (5)</t>
  </si>
  <si>
    <t>Saldo al 31  de Diciembre  de 2021</t>
  </si>
  <si>
    <t>Saldo Conciliado al 31 de Diciembre  de 2022</t>
  </si>
  <si>
    <t>Saldo Conciliado al 31 de Diciembre  de 2021</t>
  </si>
  <si>
    <t>1243 (3)</t>
  </si>
  <si>
    <t xml:space="preserve"> EQUIPO MEDICO Y LABORATORIO (4)</t>
  </si>
  <si>
    <t>1244 (3)</t>
  </si>
  <si>
    <t>EQUIPO DE TRASPORTE (4)</t>
  </si>
  <si>
    <t>MUNICIPIO : TEXCALTITLAN</t>
  </si>
  <si>
    <t>NÚMERO: 3052</t>
  </si>
  <si>
    <t>Del 01 De Enero Al 31 De Diciembre  de  2021</t>
  </si>
  <si>
    <t>BUENO</t>
  </si>
  <si>
    <t>COMPRESOR LIBRE DE ACEITE</t>
  </si>
  <si>
    <t>(1) SISTEMA MUNICIPAL DIF DE TEXCALTITLAN</t>
  </si>
  <si>
    <t>(1)  SISTEMA MUNICIPAL DIF DE TEXCALTITLAN</t>
  </si>
  <si>
    <t>Del 01 De Enero al 31 De Diciembre  de 2021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</si>
</sst>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#.00,"/>
    <numFmt numFmtId="165" formatCode="General_)"/>
    <numFmt numFmtId="166" formatCode="_-[$€-2]* #,##0.00_-;\-[$€-2]* #,##0.00_-;_-[$€-2]* &quot;-&quot;??_-"/>
    <numFmt numFmtId="167" formatCode="#,##0.00_ ;\-#,##0.00\ "/>
    <numFmt numFmtId="168" formatCode="###0;###0"/>
    <numFmt numFmtId="169" formatCode="yyyy\-mm\-dd;@"/>
    <numFmt numFmtId="170" formatCode="\(#\)"/>
    <numFmt numFmtId="171" formatCode="00"/>
    <numFmt numFmtId="172" formatCode="0.0"/>
    <numFmt numFmtId="173" formatCode="&quot;$&quot;#,##0.00"/>
  </numFmts>
  <fonts count="10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Lato"/>
      <family val="2"/>
    </font>
    <font>
      <b/>
      <sz val="10"/>
      <name val="Lato"/>
      <family val="2"/>
    </font>
    <font>
      <b/>
      <sz val="14"/>
      <name val="Lato"/>
      <family val="2"/>
    </font>
    <font>
      <sz val="8"/>
      <name val="Lato"/>
      <family val="2"/>
    </font>
    <font>
      <b/>
      <sz val="5"/>
      <name val="Lato"/>
      <family val="2"/>
    </font>
    <font>
      <b/>
      <sz val="8"/>
      <name val="Lato"/>
      <family val="2"/>
    </font>
    <font>
      <b/>
      <sz val="3"/>
      <name val="Lato"/>
      <family val="2"/>
    </font>
    <font>
      <sz val="7"/>
      <name val="Lato"/>
      <family val="2"/>
    </font>
    <font>
      <sz val="6"/>
      <name val="Lato"/>
      <family val="2"/>
    </font>
    <font>
      <sz val="11"/>
      <color theme="1"/>
      <name val="Lato"/>
      <family val="2"/>
    </font>
    <font>
      <sz val="10"/>
      <color theme="1"/>
      <name val="Lato"/>
      <family val="2"/>
    </font>
    <font>
      <b/>
      <sz val="8"/>
      <color theme="1"/>
      <name val="Lato"/>
      <family val="2"/>
    </font>
    <font>
      <sz val="12"/>
      <name val="Lato"/>
      <family val="2"/>
    </font>
    <font>
      <sz val="8"/>
      <color theme="1"/>
      <name val="Lato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color indexed="8"/>
      <name val="Arial"/>
      <family val="2"/>
    </font>
    <font>
      <sz val="10"/>
      <color theme="0"/>
      <name val="Lato"/>
      <family val="2"/>
    </font>
    <font>
      <sz val="9"/>
      <color indexed="8"/>
      <name val="Lato"/>
      <family val="2"/>
    </font>
    <font>
      <b/>
      <sz val="9"/>
      <color indexed="8"/>
      <name val="Lato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bscript"/>
      <sz val="16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9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5"/>
      <name val="Arial"/>
      <family val="2"/>
    </font>
    <font>
      <b/>
      <sz val="6"/>
      <name val="Arial"/>
      <family val="2"/>
    </font>
    <font>
      <b/>
      <sz val="5"/>
      <color indexed="8"/>
      <name val="Arial"/>
      <family val="2"/>
    </font>
    <font>
      <sz val="5"/>
      <color indexed="8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sz val="10"/>
      <color indexed="35"/>
      <name val="Arial"/>
      <family val="2"/>
    </font>
    <font>
      <sz val="9"/>
      <name val="Arial"/>
      <family val="2"/>
    </font>
    <font>
      <sz val="12"/>
      <name val="Arial"/>
      <family val="2"/>
    </font>
    <font>
      <i/>
      <sz val="10"/>
      <color indexed="8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sz val="9"/>
      <color indexed="9"/>
      <name val="Arial"/>
      <family val="2"/>
    </font>
    <font>
      <b/>
      <sz val="11"/>
      <name val="Arial Rounded MT Bold"/>
      <family val="2"/>
    </font>
    <font>
      <b/>
      <sz val="11"/>
      <color indexed="8"/>
      <name val="Arial Rounded MT Bold"/>
      <family val="2"/>
    </font>
    <font>
      <sz val="8"/>
      <color indexed="35"/>
      <name val="Arial"/>
      <family val="2"/>
    </font>
    <font>
      <b/>
      <sz val="20"/>
      <color indexed="8"/>
      <name val="Arial"/>
      <family val="2"/>
    </font>
    <font>
      <b/>
      <sz val="11"/>
      <color indexed="35"/>
      <name val="Arial"/>
      <family val="2"/>
    </font>
    <font>
      <b/>
      <sz val="10"/>
      <color rgb="FF000000"/>
      <name val="Arial"/>
      <family val="2"/>
    </font>
    <font>
      <sz val="11"/>
      <color indexed="35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8"/>
      <color theme="1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</font>
    <font>
      <b/>
      <sz val="12"/>
      <color indexed="10"/>
      <name val="Calibri"/>
      <family val="2"/>
    </font>
    <font>
      <sz val="9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8"/>
      <color indexed="8"/>
      <name val="Calibri"/>
      <family val="2"/>
    </font>
    <font>
      <b/>
      <sz val="3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Helvetica"/>
      <family val="2"/>
    </font>
    <font>
      <sz val="9"/>
      <name val="Helvetica"/>
      <family val="2"/>
    </font>
    <font>
      <b/>
      <sz val="9"/>
      <name val="Helvetica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5"/>
      <name val="Arial"/>
      <family val="2"/>
    </font>
    <font>
      <sz val="12"/>
      <color indexed="35"/>
      <name val="Arial"/>
      <family val="2"/>
    </font>
    <font>
      <sz val="14"/>
      <color indexed="9"/>
      <name val="Arial"/>
      <family val="2"/>
    </font>
    <font>
      <sz val="14"/>
      <name val="Arial"/>
      <family val="2"/>
    </font>
    <font>
      <sz val="16"/>
      <color indexed="9"/>
      <name val="Arial"/>
      <family val="2"/>
    </font>
    <font>
      <b/>
      <u/>
      <sz val="8"/>
      <color theme="1"/>
      <name val="Arial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73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thin">
        <color rgb="FFB1B1B1"/>
      </right>
      <top style="double">
        <color auto="1"/>
      </top>
      <bottom style="thin">
        <color rgb="FFB1B1B1"/>
      </bottom>
      <diagonal/>
    </border>
    <border>
      <left style="thin">
        <color rgb="FFB1B1B1"/>
      </left>
      <right style="thin">
        <color rgb="FFB1B1B1"/>
      </right>
      <top style="double">
        <color auto="1"/>
      </top>
      <bottom style="thin">
        <color rgb="FFB1B1B1"/>
      </bottom>
      <diagonal/>
    </border>
    <border>
      <left style="thin">
        <color rgb="FFB1B1B1"/>
      </left>
      <right style="double">
        <color auto="1"/>
      </right>
      <top style="double">
        <color auto="1"/>
      </top>
      <bottom style="thin">
        <color rgb="FFB1B1B1"/>
      </bottom>
      <diagonal/>
    </border>
    <border>
      <left style="double">
        <color auto="1"/>
      </left>
      <right style="thin">
        <color rgb="FFB1B1B1"/>
      </right>
      <top style="thin">
        <color rgb="FFB1B1B1"/>
      </top>
      <bottom style="thin">
        <color rgb="FFB1B1B1"/>
      </bottom>
      <diagonal/>
    </border>
    <border>
      <left style="thin">
        <color rgb="FFB1B1B1"/>
      </left>
      <right style="thin">
        <color rgb="FFB1B1B1"/>
      </right>
      <top style="thin">
        <color rgb="FFB1B1B1"/>
      </top>
      <bottom style="thin">
        <color rgb="FFB1B1B1"/>
      </bottom>
      <diagonal/>
    </border>
    <border>
      <left style="thin">
        <color rgb="FFB1B1B1"/>
      </left>
      <right style="double">
        <color indexed="64"/>
      </right>
      <top style="thin">
        <color rgb="FFB1B1B1"/>
      </top>
      <bottom style="thin">
        <color rgb="FFB1B1B1"/>
      </bottom>
      <diagonal/>
    </border>
    <border>
      <left style="double">
        <color auto="1"/>
      </left>
      <right style="thin">
        <color rgb="FFB1B1B1"/>
      </right>
      <top style="thin">
        <color rgb="FFB1B1B1"/>
      </top>
      <bottom style="double">
        <color auto="1"/>
      </bottom>
      <diagonal/>
    </border>
    <border>
      <left style="thin">
        <color rgb="FFB1B1B1"/>
      </left>
      <right style="thin">
        <color rgb="FFB1B1B1"/>
      </right>
      <top style="thin">
        <color rgb="FFB1B1B1"/>
      </top>
      <bottom style="double">
        <color auto="1"/>
      </bottom>
      <diagonal/>
    </border>
    <border>
      <left style="thin">
        <color rgb="FFB1B1B1"/>
      </left>
      <right style="double">
        <color auto="1"/>
      </right>
      <top style="thin">
        <color rgb="FFB1B1B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thin">
        <color rgb="FFB1B1B1"/>
      </top>
      <bottom style="thin">
        <color rgb="FFB1B1B1"/>
      </bottom>
      <diagonal/>
    </border>
    <border>
      <left/>
      <right style="double">
        <color indexed="64"/>
      </right>
      <top style="thin">
        <color rgb="FFB1B1B1"/>
      </top>
      <bottom style="thin">
        <color rgb="FFB1B1B1"/>
      </bottom>
      <diagonal/>
    </border>
    <border>
      <left style="thin">
        <color rgb="FFB1B1B1"/>
      </left>
      <right style="thin">
        <color rgb="FFB1B1B1"/>
      </right>
      <top/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1B1B1"/>
      </left>
      <right style="thin">
        <color rgb="FFB1B1B1"/>
      </right>
      <top style="thin">
        <color rgb="FFB1B1B1"/>
      </top>
      <bottom style="double">
        <color auto="1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B1B1B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B1B1B1"/>
      </left>
      <right style="thin">
        <color rgb="FFB1B1B1"/>
      </right>
      <top style="double">
        <color auto="1"/>
      </top>
      <bottom style="thin">
        <color rgb="FFB1B1B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FFFFFF"/>
      </top>
      <bottom style="thin">
        <color indexed="64"/>
      </bottom>
      <diagonal/>
    </border>
    <border>
      <left/>
      <right style="thin">
        <color indexed="64"/>
      </right>
      <top style="medium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FF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FFFFF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F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FFF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/>
      <right/>
      <top style="medium">
        <color indexed="64"/>
      </top>
      <bottom/>
      <diagonal/>
    </border>
    <border>
      <left style="medium">
        <color rgb="FFFFFFFF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FF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thin">
        <color rgb="FFB1B1B1"/>
      </bottom>
      <diagonal/>
    </border>
    <border>
      <left/>
      <right style="double">
        <color auto="1"/>
      </right>
      <top style="double">
        <color auto="1"/>
      </top>
      <bottom style="thin">
        <color rgb="FFB1B1B1"/>
      </bottom>
      <diagonal/>
    </border>
    <border>
      <left style="double">
        <color auto="1"/>
      </left>
      <right/>
      <top style="thin">
        <color rgb="FFB1B1B1"/>
      </top>
      <bottom style="double">
        <color auto="1"/>
      </bottom>
      <diagonal/>
    </border>
    <border>
      <left/>
      <right style="double">
        <color auto="1"/>
      </right>
      <top style="thin">
        <color rgb="FFB1B1B1"/>
      </top>
      <bottom style="double">
        <color auto="1"/>
      </bottom>
      <diagonal/>
    </border>
    <border>
      <left/>
      <right style="thin">
        <color rgb="FFB1B1B1"/>
      </right>
      <top/>
      <bottom style="double">
        <color auto="1"/>
      </bottom>
      <diagonal/>
    </border>
    <border>
      <left style="double">
        <color auto="1"/>
      </left>
      <right style="thin">
        <color rgb="FFB1B1B1"/>
      </right>
      <top style="double">
        <color auto="1"/>
      </top>
      <bottom style="thin">
        <color auto="1"/>
      </bottom>
      <diagonal/>
    </border>
    <border>
      <left style="thin">
        <color rgb="FFB1B1B1"/>
      </left>
      <right style="thin">
        <color rgb="FFB1B1B1"/>
      </right>
      <top style="double">
        <color auto="1"/>
      </top>
      <bottom style="thin">
        <color auto="1"/>
      </bottom>
      <diagonal/>
    </border>
    <border>
      <left style="thin">
        <color rgb="FFB1B1B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8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double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indexed="64"/>
      </bottom>
      <diagonal/>
    </border>
    <border>
      <left/>
      <right/>
      <top style="double">
        <color auto="1"/>
      </top>
      <bottom style="double">
        <color indexed="64"/>
      </bottom>
      <diagonal/>
    </border>
    <border>
      <left/>
      <right style="double">
        <color indexed="64"/>
      </right>
      <top style="double">
        <color auto="1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9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165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8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9" fillId="0" borderId="0">
      <alignment vertical="top"/>
    </xf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9" fillId="0" borderId="0">
      <alignment vertical="top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1163">
    <xf numFmtId="0" fontId="0" fillId="0" borderId="0" xfId="0"/>
    <xf numFmtId="0" fontId="12" fillId="0" borderId="0" xfId="0" applyFont="1"/>
    <xf numFmtId="0" fontId="5" fillId="2" borderId="4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right" vertical="top"/>
    </xf>
    <xf numFmtId="49" fontId="6" fillId="2" borderId="6" xfId="0" applyNumberFormat="1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0" fontId="9" fillId="2" borderId="7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top" wrapText="1"/>
    </xf>
    <xf numFmtId="0" fontId="12" fillId="0" borderId="13" xfId="0" applyFont="1" applyBorder="1"/>
    <xf numFmtId="0" fontId="12" fillId="0" borderId="14" xfId="0" applyFont="1" applyBorder="1"/>
    <xf numFmtId="43" fontId="13" fillId="0" borderId="15" xfId="1" applyFont="1" applyBorder="1"/>
    <xf numFmtId="0" fontId="12" fillId="0" borderId="16" xfId="0" applyFont="1" applyBorder="1"/>
    <xf numFmtId="0" fontId="12" fillId="0" borderId="17" xfId="0" applyFont="1" applyBorder="1"/>
    <xf numFmtId="43" fontId="13" fillId="0" borderId="18" xfId="1" applyFont="1" applyBorder="1"/>
    <xf numFmtId="0" fontId="12" fillId="0" borderId="19" xfId="0" applyFont="1" applyBorder="1"/>
    <xf numFmtId="0" fontId="12" fillId="0" borderId="20" xfId="0" applyFont="1" applyBorder="1"/>
    <xf numFmtId="43" fontId="13" fillId="0" borderId="21" xfId="1" applyFont="1" applyBorder="1"/>
    <xf numFmtId="0" fontId="12" fillId="0" borderId="0" xfId="0" applyFont="1" applyAlignment="1">
      <alignment horizontal="right"/>
    </xf>
    <xf numFmtId="43" fontId="13" fillId="0" borderId="23" xfId="1" applyFont="1" applyBorder="1"/>
    <xf numFmtId="164" fontId="12" fillId="0" borderId="0" xfId="0" applyNumberFormat="1" applyFont="1"/>
    <xf numFmtId="0" fontId="21" fillId="0" borderId="0" xfId="171" applyFont="1"/>
    <xf numFmtId="0" fontId="12" fillId="0" borderId="8" xfId="0" applyFont="1" applyBorder="1"/>
    <xf numFmtId="4" fontId="3" fillId="0" borderId="0" xfId="40" applyNumberFormat="1" applyFont="1"/>
    <xf numFmtId="0" fontId="20" fillId="0" borderId="0" xfId="166" applyFont="1" applyFill="1" applyBorder="1" applyAlignment="1" applyProtection="1"/>
    <xf numFmtId="0" fontId="3" fillId="0" borderId="0" xfId="166" applyFont="1" applyFill="1" applyBorder="1" applyAlignment="1" applyProtection="1">
      <alignment vertical="center"/>
    </xf>
    <xf numFmtId="0" fontId="3" fillId="0" borderId="0" xfId="166" applyFont="1" applyFill="1" applyBorder="1" applyAlignment="1" applyProtection="1">
      <alignment vertical="center" wrapText="1"/>
    </xf>
    <xf numFmtId="0" fontId="4" fillId="0" borderId="0" xfId="166" applyFont="1" applyFill="1" applyBorder="1" applyAlignment="1" applyProtection="1">
      <alignment vertical="center"/>
    </xf>
    <xf numFmtId="43" fontId="3" fillId="0" borderId="0" xfId="21" applyFont="1" applyFill="1" applyBorder="1" applyAlignment="1" applyProtection="1">
      <alignment vertical="center"/>
    </xf>
    <xf numFmtId="0" fontId="3" fillId="0" borderId="0" xfId="166" applyFont="1" applyFill="1" applyBorder="1" applyAlignment="1" applyProtection="1"/>
    <xf numFmtId="0" fontId="20" fillId="0" borderId="0" xfId="166" applyFont="1" applyFill="1" applyBorder="1" applyAlignment="1" applyProtection="1">
      <alignment vertical="center"/>
    </xf>
    <xf numFmtId="0" fontId="3" fillId="0" borderId="0" xfId="166" applyFont="1" applyFill="1" applyBorder="1" applyAlignment="1" applyProtection="1">
      <alignment horizontal="left" vertical="center"/>
    </xf>
    <xf numFmtId="0" fontId="3" fillId="0" borderId="0" xfId="166" applyFont="1" applyFill="1" applyBorder="1" applyAlignment="1" applyProtection="1">
      <alignment horizontal="left" vertical="top"/>
    </xf>
    <xf numFmtId="0" fontId="3" fillId="0" borderId="0" xfId="166" applyFont="1" applyFill="1" applyBorder="1" applyAlignment="1" applyProtection="1">
      <alignment vertical="center"/>
      <protection locked="0"/>
    </xf>
    <xf numFmtId="0" fontId="4" fillId="0" borderId="0" xfId="166" applyFont="1" applyFill="1" applyBorder="1" applyAlignment="1" applyProtection="1">
      <alignment horizontal="center" vertical="center"/>
      <protection locked="0"/>
    </xf>
    <xf numFmtId="0" fontId="4" fillId="0" borderId="0" xfId="166" applyFont="1" applyFill="1" applyBorder="1" applyAlignment="1" applyProtection="1">
      <alignment horizontal="center" vertical="center" wrapText="1"/>
      <protection locked="0"/>
    </xf>
    <xf numFmtId="43" fontId="4" fillId="0" borderId="0" xfId="21" applyFont="1" applyFill="1" applyBorder="1" applyAlignment="1" applyProtection="1">
      <alignment horizontal="center" vertical="center"/>
      <protection locked="0"/>
    </xf>
    <xf numFmtId="0" fontId="4" fillId="6" borderId="0" xfId="166" applyFont="1" applyFill="1" applyBorder="1" applyAlignment="1" applyProtection="1">
      <alignment horizontal="center" vertical="center"/>
      <protection locked="0"/>
    </xf>
    <xf numFmtId="0" fontId="3" fillId="0" borderId="0" xfId="166" applyFont="1" applyFill="1" applyBorder="1" applyAlignment="1" applyProtection="1">
      <alignment vertical="center" wrapText="1"/>
      <protection locked="0"/>
    </xf>
    <xf numFmtId="43" fontId="3" fillId="0" borderId="0" xfId="21" applyFont="1" applyFill="1" applyBorder="1" applyAlignment="1" applyProtection="1">
      <alignment vertical="center"/>
      <protection locked="0"/>
    </xf>
    <xf numFmtId="43" fontId="3" fillId="0" borderId="0" xfId="166" applyNumberFormat="1" applyFont="1" applyFill="1" applyBorder="1" applyAlignment="1" applyProtection="1">
      <alignment vertical="center" wrapText="1"/>
    </xf>
    <xf numFmtId="43" fontId="3" fillId="0" borderId="0" xfId="166" applyNumberFormat="1" applyFont="1" applyFill="1" applyBorder="1" applyAlignment="1" applyProtection="1">
      <alignment vertical="center"/>
    </xf>
    <xf numFmtId="0" fontId="3" fillId="0" borderId="0" xfId="5" applyNumberFormat="1" applyFont="1" applyBorder="1" applyAlignment="1">
      <alignment horizontal="center" vertical="top"/>
    </xf>
    <xf numFmtId="0" fontId="3" fillId="0" borderId="0" xfId="5" applyFont="1" applyFill="1" applyBorder="1" applyAlignment="1">
      <alignment wrapText="1"/>
    </xf>
    <xf numFmtId="0" fontId="4" fillId="0" borderId="0" xfId="5" applyFont="1" applyBorder="1" applyAlignment="1">
      <alignment horizontal="right"/>
    </xf>
    <xf numFmtId="0" fontId="4" fillId="0" borderId="0" xfId="5" applyFont="1" applyBorder="1" applyAlignment="1"/>
    <xf numFmtId="0" fontId="3" fillId="0" borderId="0" xfId="5" applyFont="1" applyBorder="1" applyAlignment="1">
      <alignment vertical="top"/>
    </xf>
    <xf numFmtId="0" fontId="3" fillId="0" borderId="0" xfId="5" applyFont="1" applyAlignment="1"/>
    <xf numFmtId="0" fontId="3" fillId="0" borderId="0" xfId="5" applyFont="1" applyAlignment="1">
      <alignment vertical="center"/>
    </xf>
    <xf numFmtId="0" fontId="15" fillId="0" borderId="0" xfId="5" applyFont="1" applyBorder="1" applyAlignment="1"/>
    <xf numFmtId="0" fontId="15" fillId="0" borderId="0" xfId="5" applyFont="1" applyAlignment="1"/>
    <xf numFmtId="0" fontId="3" fillId="0" borderId="0" xfId="5" applyFont="1" applyFill="1" applyAlignment="1"/>
    <xf numFmtId="0" fontId="3" fillId="0" borderId="0" xfId="5" applyFont="1" applyBorder="1" applyAlignment="1"/>
    <xf numFmtId="0" fontId="7" fillId="0" borderId="0" xfId="5" applyFont="1" applyAlignment="1">
      <alignment horizontal="right" vertical="top"/>
    </xf>
    <xf numFmtId="0" fontId="11" fillId="0" borderId="0" xfId="5" applyFont="1" applyAlignment="1">
      <alignment vertical="top"/>
    </xf>
    <xf numFmtId="0" fontId="10" fillId="0" borderId="0" xfId="5" applyFont="1" applyAlignment="1"/>
    <xf numFmtId="4" fontId="3" fillId="0" borderId="0" xfId="5" applyNumberFormat="1" applyFont="1" applyFill="1" applyBorder="1" applyAlignment="1">
      <alignment horizontal="right"/>
    </xf>
    <xf numFmtId="0" fontId="3" fillId="0" borderId="0" xfId="5" applyNumberFormat="1" applyFont="1" applyFill="1" applyBorder="1" applyAlignment="1">
      <alignment horizontal="center"/>
    </xf>
    <xf numFmtId="49" fontId="3" fillId="0" borderId="0" xfId="5" applyNumberFormat="1" applyFont="1" applyFill="1" applyBorder="1" applyAlignment="1">
      <alignment horizontal="left" wrapText="1"/>
    </xf>
    <xf numFmtId="0" fontId="3" fillId="0" borderId="0" xfId="5" applyFont="1" applyFill="1" applyAlignment="1">
      <alignment wrapText="1"/>
    </xf>
    <xf numFmtId="0" fontId="3" fillId="0" borderId="0" xfId="5" applyFont="1" applyAlignment="1">
      <alignment horizontal="right"/>
    </xf>
    <xf numFmtId="0" fontId="3" fillId="0" borderId="0" xfId="5" applyNumberFormat="1" applyFont="1" applyAlignment="1">
      <alignment horizontal="center"/>
    </xf>
    <xf numFmtId="0" fontId="0" fillId="7" borderId="0" xfId="0" applyFill="1"/>
    <xf numFmtId="0" fontId="0" fillId="0" borderId="0" xfId="0" applyBorder="1"/>
    <xf numFmtId="0" fontId="0" fillId="0" borderId="0" xfId="0" applyAlignment="1"/>
    <xf numFmtId="0" fontId="0" fillId="0" borderId="75" xfId="0" applyBorder="1"/>
    <xf numFmtId="0" fontId="0" fillId="0" borderId="50" xfId="0" applyBorder="1"/>
    <xf numFmtId="0" fontId="0" fillId="0" borderId="73" xfId="0" applyBorder="1"/>
    <xf numFmtId="0" fontId="0" fillId="0" borderId="52" xfId="0" applyBorder="1"/>
    <xf numFmtId="0" fontId="2" fillId="0" borderId="0" xfId="64"/>
    <xf numFmtId="0" fontId="2" fillId="0" borderId="0" xfId="64" applyAlignment="1">
      <alignment horizontal="center"/>
    </xf>
    <xf numFmtId="0" fontId="34" fillId="0" borderId="0" xfId="64" applyFont="1" applyAlignment="1"/>
    <xf numFmtId="0" fontId="34" fillId="0" borderId="0" xfId="64" applyFont="1" applyBorder="1" applyAlignment="1">
      <alignment horizontal="center"/>
    </xf>
    <xf numFmtId="0" fontId="34" fillId="0" borderId="0" xfId="64" applyFont="1"/>
    <xf numFmtId="0" fontId="2" fillId="0" borderId="0" xfId="64" applyFill="1" applyBorder="1"/>
    <xf numFmtId="0" fontId="34" fillId="0" borderId="0" xfId="64" applyFont="1" applyAlignment="1">
      <alignment horizontal="center"/>
    </xf>
    <xf numFmtId="0" fontId="34" fillId="0" borderId="0" xfId="64" applyFont="1" applyAlignment="1">
      <alignment horizontal="left"/>
    </xf>
    <xf numFmtId="0" fontId="35" fillId="0" borderId="0" xfId="64" applyFont="1"/>
    <xf numFmtId="49" fontId="2" fillId="0" borderId="0" xfId="64" applyNumberFormat="1" applyFill="1" applyBorder="1"/>
    <xf numFmtId="49" fontId="34" fillId="0" borderId="0" xfId="64" applyNumberFormat="1" applyFont="1" applyBorder="1" applyAlignment="1"/>
    <xf numFmtId="49" fontId="34" fillId="0" borderId="0" xfId="64" applyNumberFormat="1" applyFont="1" applyBorder="1" applyAlignment="1">
      <alignment horizontal="center"/>
    </xf>
    <xf numFmtId="49" fontId="2" fillId="0" borderId="0" xfId="64" applyNumberFormat="1"/>
    <xf numFmtId="0" fontId="35" fillId="0" borderId="0" xfId="64" applyFont="1" applyBorder="1" applyAlignment="1">
      <alignment horizontal="left" vertical="center" shrinkToFit="1"/>
    </xf>
    <xf numFmtId="0" fontId="37" fillId="0" borderId="0" xfId="64" applyFont="1" applyBorder="1" applyAlignment="1">
      <alignment horizontal="center" shrinkToFit="1"/>
    </xf>
    <xf numFmtId="0" fontId="2" fillId="0" borderId="0" xfId="64" applyFont="1" applyBorder="1" applyAlignment="1">
      <alignment horizontal="left" shrinkToFit="1"/>
    </xf>
    <xf numFmtId="0" fontId="35" fillId="0" borderId="0" xfId="64" applyFont="1" applyBorder="1" applyAlignment="1">
      <alignment horizontal="left" shrinkToFit="1"/>
    </xf>
    <xf numFmtId="0" fontId="2" fillId="0" borderId="0" xfId="64" applyFont="1" applyBorder="1"/>
    <xf numFmtId="0" fontId="2" fillId="0" borderId="0" xfId="64" applyFont="1"/>
    <xf numFmtId="0" fontId="39" fillId="2" borderId="0" xfId="64" applyFont="1" applyFill="1"/>
    <xf numFmtId="0" fontId="2" fillId="2" borderId="0" xfId="64" applyFont="1" applyFill="1"/>
    <xf numFmtId="0" fontId="35" fillId="2" borderId="0" xfId="64" applyFont="1" applyFill="1" applyAlignment="1">
      <alignment horizontal="right"/>
    </xf>
    <xf numFmtId="0" fontId="2" fillId="2" borderId="0" xfId="64" applyFont="1" applyFill="1" applyBorder="1"/>
    <xf numFmtId="4" fontId="2" fillId="2" borderId="0" xfId="64" applyNumberFormat="1" applyFont="1" applyFill="1" applyBorder="1"/>
    <xf numFmtId="0" fontId="2" fillId="0" borderId="12" xfId="64" applyBorder="1"/>
    <xf numFmtId="0" fontId="2" fillId="0" borderId="65" xfId="64" applyBorder="1"/>
    <xf numFmtId="0" fontId="2" fillId="2" borderId="11" xfId="64" applyFont="1" applyFill="1" applyBorder="1"/>
    <xf numFmtId="0" fontId="34" fillId="2" borderId="11" xfId="64" applyFont="1" applyFill="1" applyBorder="1" applyAlignment="1">
      <alignment horizontal="center" vertical="center"/>
    </xf>
    <xf numFmtId="0" fontId="2" fillId="2" borderId="63" xfId="64" applyFont="1" applyFill="1" applyBorder="1"/>
    <xf numFmtId="0" fontId="2" fillId="2" borderId="10" xfId="64" applyFont="1" applyFill="1" applyBorder="1"/>
    <xf numFmtId="0" fontId="40" fillId="0" borderId="0" xfId="64" applyFont="1"/>
    <xf numFmtId="0" fontId="40" fillId="0" borderId="5" xfId="64" applyFont="1" applyBorder="1"/>
    <xf numFmtId="0" fontId="40" fillId="0" borderId="57" xfId="64" applyFont="1" applyBorder="1"/>
    <xf numFmtId="0" fontId="40" fillId="0" borderId="76" xfId="64" applyFont="1" applyBorder="1"/>
    <xf numFmtId="0" fontId="40" fillId="0" borderId="0" xfId="64" applyFont="1" applyBorder="1"/>
    <xf numFmtId="0" fontId="41" fillId="0" borderId="77" xfId="64" applyFont="1" applyFill="1" applyBorder="1" applyAlignment="1">
      <alignment horizontal="center"/>
    </xf>
    <xf numFmtId="4" fontId="41" fillId="0" borderId="77" xfId="64" applyNumberFormat="1" applyFont="1" applyFill="1" applyBorder="1" applyAlignment="1">
      <alignment horizontal="center"/>
    </xf>
    <xf numFmtId="43" fontId="41" fillId="0" borderId="77" xfId="15" applyFont="1" applyFill="1" applyBorder="1" applyAlignment="1">
      <alignment horizontal="center"/>
    </xf>
    <xf numFmtId="0" fontId="41" fillId="0" borderId="77" xfId="64" applyFont="1" applyFill="1" applyBorder="1"/>
    <xf numFmtId="0" fontId="41" fillId="0" borderId="77" xfId="64" applyFont="1" applyBorder="1" applyAlignment="1">
      <alignment horizontal="center"/>
    </xf>
    <xf numFmtId="0" fontId="41" fillId="0" borderId="77" xfId="64" applyFont="1" applyBorder="1" applyAlignment="1">
      <alignment horizontal="center" vertical="center" shrinkToFit="1"/>
    </xf>
    <xf numFmtId="0" fontId="41" fillId="0" borderId="77" xfId="64" applyFont="1" applyBorder="1" applyAlignment="1">
      <alignment horizontal="left"/>
    </xf>
    <xf numFmtId="0" fontId="41" fillId="0" borderId="78" xfId="64" applyFont="1" applyBorder="1" applyAlignment="1">
      <alignment horizontal="center"/>
    </xf>
    <xf numFmtId="0" fontId="40" fillId="0" borderId="79" xfId="64" applyFont="1" applyBorder="1"/>
    <xf numFmtId="0" fontId="40" fillId="0" borderId="80" xfId="64" applyFont="1" applyBorder="1"/>
    <xf numFmtId="0" fontId="40" fillId="0" borderId="81" xfId="64" applyFont="1" applyBorder="1"/>
    <xf numFmtId="0" fontId="40" fillId="0" borderId="81" xfId="64" applyFont="1" applyBorder="1" applyAlignment="1">
      <alignment horizontal="center"/>
    </xf>
    <xf numFmtId="43" fontId="40" fillId="0" borderId="81" xfId="15" applyFont="1" applyBorder="1" applyAlignment="1">
      <alignment horizontal="center"/>
    </xf>
    <xf numFmtId="4" fontId="40" fillId="0" borderId="81" xfId="64" applyNumberFormat="1" applyFont="1" applyBorder="1" applyAlignment="1">
      <alignment horizontal="center"/>
    </xf>
    <xf numFmtId="0" fontId="40" fillId="0" borderId="81" xfId="64" applyFont="1" applyBorder="1" applyAlignment="1">
      <alignment horizontal="left"/>
    </xf>
    <xf numFmtId="0" fontId="40" fillId="0" borderId="81" xfId="64" applyFont="1" applyBorder="1" applyAlignment="1">
      <alignment horizontal="left" vertical="center" shrinkToFit="1"/>
    </xf>
    <xf numFmtId="0" fontId="40" fillId="0" borderId="81" xfId="64" applyFont="1" applyFill="1" applyBorder="1" applyAlignment="1"/>
    <xf numFmtId="0" fontId="40" fillId="0" borderId="82" xfId="64" applyFont="1" applyBorder="1" applyAlignment="1">
      <alignment horizontal="center"/>
    </xf>
    <xf numFmtId="4" fontId="34" fillId="0" borderId="81" xfId="64" applyNumberFormat="1" applyFont="1" applyBorder="1" applyAlignment="1">
      <alignment horizontal="center"/>
    </xf>
    <xf numFmtId="0" fontId="34" fillId="0" borderId="81" xfId="64" applyFont="1" applyBorder="1" applyAlignment="1">
      <alignment horizontal="left"/>
    </xf>
    <xf numFmtId="0" fontId="34" fillId="0" borderId="81" xfId="64" applyFont="1" applyFill="1" applyBorder="1" applyAlignment="1"/>
    <xf numFmtId="3" fontId="34" fillId="0" borderId="81" xfId="64" applyNumberFormat="1" applyFont="1" applyBorder="1" applyAlignment="1">
      <alignment horizontal="center"/>
    </xf>
    <xf numFmtId="0" fontId="40" fillId="0" borderId="81" xfId="193" applyFont="1" applyBorder="1" applyAlignment="1">
      <alignment horizontal="left"/>
    </xf>
    <xf numFmtId="43" fontId="40" fillId="0" borderId="81" xfId="15" applyFont="1" applyBorder="1"/>
    <xf numFmtId="0" fontId="40" fillId="0" borderId="83" xfId="193" applyFont="1" applyBorder="1"/>
    <xf numFmtId="0" fontId="40" fillId="0" borderId="84" xfId="64" applyFont="1" applyBorder="1"/>
    <xf numFmtId="0" fontId="40" fillId="0" borderId="85" xfId="64" applyFont="1" applyBorder="1"/>
    <xf numFmtId="0" fontId="40" fillId="0" borderId="83" xfId="64" applyFont="1" applyBorder="1"/>
    <xf numFmtId="0" fontId="42" fillId="0" borderId="0" xfId="64" applyFont="1" applyFill="1"/>
    <xf numFmtId="0" fontId="42" fillId="0" borderId="86" xfId="64" applyFont="1" applyFill="1" applyBorder="1"/>
    <xf numFmtId="0" fontId="42" fillId="0" borderId="64" xfId="64" applyFont="1" applyFill="1" applyBorder="1"/>
    <xf numFmtId="0" fontId="42" fillId="0" borderId="87" xfId="64" applyFont="1" applyFill="1" applyBorder="1"/>
    <xf numFmtId="0" fontId="42" fillId="0" borderId="65" xfId="64" applyFont="1" applyFill="1" applyBorder="1"/>
    <xf numFmtId="0" fontId="42" fillId="0" borderId="10" xfId="64" applyFont="1" applyFill="1" applyBorder="1"/>
    <xf numFmtId="0" fontId="19" fillId="0" borderId="0" xfId="64" applyFont="1" applyFill="1" applyBorder="1"/>
    <xf numFmtId="0" fontId="19" fillId="0" borderId="65" xfId="64" applyFont="1" applyFill="1" applyBorder="1"/>
    <xf numFmtId="0" fontId="43" fillId="0" borderId="0" xfId="64" applyFont="1" applyFill="1" applyBorder="1" applyAlignment="1">
      <alignment horizontal="center" vertical="center" shrinkToFit="1"/>
    </xf>
    <xf numFmtId="0" fontId="19" fillId="0" borderId="0" xfId="64" applyFont="1" applyFill="1" applyBorder="1" applyAlignment="1">
      <alignment horizontal="center" vertical="center" shrinkToFit="1"/>
    </xf>
    <xf numFmtId="0" fontId="43" fillId="0" borderId="0" xfId="64" applyFont="1" applyFill="1" applyBorder="1" applyAlignment="1">
      <alignment vertical="center" wrapText="1"/>
    </xf>
    <xf numFmtId="0" fontId="44" fillId="0" borderId="0" xfId="64" applyFont="1" applyFill="1" applyBorder="1" applyAlignment="1">
      <alignment horizontal="center" vertical="center" shrinkToFit="1"/>
    </xf>
    <xf numFmtId="0" fontId="45" fillId="0" borderId="0" xfId="64" applyFont="1" applyFill="1" applyBorder="1"/>
    <xf numFmtId="0" fontId="46" fillId="7" borderId="34" xfId="64" applyFont="1" applyFill="1" applyBorder="1" applyAlignment="1">
      <alignment horizontal="center" vertical="center" wrapText="1" shrinkToFit="1"/>
    </xf>
    <xf numFmtId="0" fontId="46" fillId="7" borderId="32" xfId="64" applyFont="1" applyFill="1" applyBorder="1" applyAlignment="1">
      <alignment horizontal="center" vertical="center" wrapText="1" shrinkToFit="1"/>
    </xf>
    <xf numFmtId="0" fontId="47" fillId="7" borderId="39" xfId="64" applyFont="1" applyFill="1" applyBorder="1" applyAlignment="1">
      <alignment horizontal="center" vertical="center" wrapText="1" shrinkToFit="1"/>
    </xf>
    <xf numFmtId="0" fontId="46" fillId="7" borderId="39" xfId="64" applyFont="1" applyFill="1" applyBorder="1" applyAlignment="1">
      <alignment horizontal="center" vertical="center" wrapText="1" shrinkToFit="1"/>
    </xf>
    <xf numFmtId="0" fontId="48" fillId="0" borderId="32" xfId="64" applyFont="1" applyFill="1" applyBorder="1" applyAlignment="1">
      <alignment horizontal="center" vertical="center" wrapText="1"/>
    </xf>
    <xf numFmtId="0" fontId="48" fillId="0" borderId="33" xfId="64" applyFont="1" applyFill="1" applyBorder="1" applyAlignment="1">
      <alignment horizontal="center" vertical="center" shrinkToFit="1"/>
    </xf>
    <xf numFmtId="0" fontId="48" fillId="0" borderId="33" xfId="64" applyFont="1" applyFill="1" applyBorder="1" applyAlignment="1">
      <alignment horizontal="center" vertical="center" wrapText="1" shrinkToFit="1"/>
    </xf>
    <xf numFmtId="0" fontId="48" fillId="0" borderId="32" xfId="64" applyFont="1" applyFill="1" applyBorder="1" applyAlignment="1">
      <alignment horizontal="center" vertical="center" shrinkToFit="1"/>
    </xf>
    <xf numFmtId="0" fontId="48" fillId="0" borderId="31" xfId="64" applyFont="1" applyFill="1" applyBorder="1" applyAlignment="1">
      <alignment horizontal="center" vertical="center" shrinkToFit="1"/>
    </xf>
    <xf numFmtId="0" fontId="48" fillId="0" borderId="59" xfId="64" applyFont="1" applyFill="1" applyBorder="1" applyAlignment="1">
      <alignment vertical="center" shrinkToFit="1"/>
    </xf>
    <xf numFmtId="0" fontId="48" fillId="0" borderId="70" xfId="64" applyFont="1" applyFill="1" applyBorder="1" applyAlignment="1">
      <alignment vertical="center" shrinkToFit="1"/>
    </xf>
    <xf numFmtId="0" fontId="48" fillId="0" borderId="58" xfId="64" applyFont="1" applyFill="1" applyBorder="1" applyAlignment="1">
      <alignment horizontal="center" vertical="center" shrinkToFit="1"/>
    </xf>
    <xf numFmtId="0" fontId="48" fillId="0" borderId="55" xfId="64" applyFont="1" applyFill="1" applyBorder="1" applyAlignment="1">
      <alignment horizontal="center" vertical="center" shrinkToFit="1"/>
    </xf>
    <xf numFmtId="0" fontId="48" fillId="0" borderId="54" xfId="64" applyFont="1" applyFill="1" applyBorder="1" applyAlignment="1">
      <alignment horizontal="center" vertical="center" shrinkToFit="1"/>
    </xf>
    <xf numFmtId="0" fontId="40" fillId="7" borderId="86" xfId="64" applyFont="1" applyFill="1" applyBorder="1" applyAlignment="1">
      <alignment horizontal="center" vertical="center" wrapText="1" shrinkToFit="1"/>
    </xf>
    <xf numFmtId="0" fontId="44" fillId="0" borderId="63" xfId="64" applyFont="1" applyFill="1" applyBorder="1" applyAlignment="1">
      <alignment horizontal="center" vertical="center" wrapText="1" shrinkToFit="1"/>
    </xf>
    <xf numFmtId="0" fontId="44" fillId="0" borderId="63" xfId="64" applyFont="1" applyFill="1" applyBorder="1" applyAlignment="1">
      <alignment horizontal="center" vertical="center" shrinkToFit="1"/>
    </xf>
    <xf numFmtId="0" fontId="44" fillId="0" borderId="64" xfId="64" applyFont="1" applyFill="1" applyBorder="1" applyAlignment="1">
      <alignment horizontal="center" vertical="center" shrinkToFit="1"/>
    </xf>
    <xf numFmtId="0" fontId="44" fillId="0" borderId="64" xfId="64" applyFont="1" applyFill="1" applyBorder="1" applyAlignment="1">
      <alignment horizontal="center" vertical="center" wrapText="1"/>
    </xf>
    <xf numFmtId="0" fontId="19" fillId="0" borderId="10" xfId="64" applyFont="1" applyFill="1" applyBorder="1" applyAlignment="1">
      <alignment horizontal="center" vertical="center" shrinkToFit="1"/>
    </xf>
    <xf numFmtId="0" fontId="19" fillId="2" borderId="0" xfId="64" applyFont="1" applyFill="1" applyBorder="1"/>
    <xf numFmtId="167" fontId="36" fillId="2" borderId="0" xfId="64" applyNumberFormat="1" applyFont="1" applyFill="1" applyAlignment="1">
      <alignment horizontal="right"/>
    </xf>
    <xf numFmtId="39" fontId="36" fillId="2" borderId="0" xfId="64" applyNumberFormat="1" applyFont="1" applyFill="1" applyAlignment="1">
      <alignment horizontal="right"/>
    </xf>
    <xf numFmtId="39" fontId="36" fillId="2" borderId="0" xfId="64" applyNumberFormat="1" applyFont="1" applyFill="1" applyAlignment="1">
      <alignment horizontal="centerContinuous"/>
    </xf>
    <xf numFmtId="39" fontId="44" fillId="2" borderId="0" xfId="64" applyNumberFormat="1" applyFont="1" applyFill="1"/>
    <xf numFmtId="0" fontId="2" fillId="0" borderId="0" xfId="64" applyBorder="1"/>
    <xf numFmtId="0" fontId="50" fillId="0" borderId="0" xfId="64" applyFont="1"/>
    <xf numFmtId="0" fontId="34" fillId="0" borderId="0" xfId="64" applyFont="1" applyBorder="1" applyAlignment="1">
      <alignment horizontal="right"/>
    </xf>
    <xf numFmtId="0" fontId="51" fillId="2" borderId="0" xfId="64" applyFont="1" applyFill="1" applyBorder="1" applyAlignment="1"/>
    <xf numFmtId="0" fontId="50" fillId="2" borderId="0" xfId="64" applyFont="1" applyFill="1" applyBorder="1" applyAlignment="1">
      <alignment horizontal="right"/>
    </xf>
    <xf numFmtId="0" fontId="50" fillId="0" borderId="0" xfId="64" applyFont="1" applyBorder="1"/>
    <xf numFmtId="0" fontId="39" fillId="2" borderId="0" xfId="64" applyFont="1" applyFill="1" applyBorder="1"/>
    <xf numFmtId="0" fontId="52" fillId="0" borderId="0" xfId="64" applyFont="1" applyAlignment="1">
      <alignment horizontal="left"/>
    </xf>
    <xf numFmtId="0" fontId="34" fillId="0" borderId="50" xfId="64" applyFont="1" applyBorder="1" applyAlignment="1">
      <alignment horizontal="right"/>
    </xf>
    <xf numFmtId="0" fontId="40" fillId="0" borderId="0" xfId="64" applyFont="1" applyBorder="1" applyAlignment="1">
      <alignment horizontal="left"/>
    </xf>
    <xf numFmtId="0" fontId="41" fillId="0" borderId="0" xfId="64" applyFont="1" applyBorder="1" applyAlignment="1">
      <alignment horizontal="left"/>
    </xf>
    <xf numFmtId="0" fontId="34" fillId="0" borderId="0" xfId="64" applyFont="1" applyBorder="1" applyAlignment="1">
      <alignment horizontal="left"/>
    </xf>
    <xf numFmtId="0" fontId="34" fillId="0" borderId="0" xfId="64" applyFont="1" applyBorder="1" applyAlignment="1">
      <alignment horizontal="right" vertical="center" wrapText="1"/>
    </xf>
    <xf numFmtId="0" fontId="2" fillId="0" borderId="0" xfId="64" applyAlignment="1">
      <alignment wrapText="1"/>
    </xf>
    <xf numFmtId="0" fontId="40" fillId="0" borderId="0" xfId="64" applyFont="1" applyAlignment="1">
      <alignment horizontal="left" vertical="center" shrinkToFit="1"/>
    </xf>
    <xf numFmtId="0" fontId="40" fillId="0" borderId="0" xfId="64" applyFont="1" applyAlignment="1">
      <alignment horizontal="center" vertical="center" shrinkToFit="1"/>
    </xf>
    <xf numFmtId="0" fontId="50" fillId="0" borderId="0" xfId="64" applyFont="1" applyBorder="1" applyAlignment="1">
      <alignment horizontal="right"/>
    </xf>
    <xf numFmtId="0" fontId="40" fillId="0" borderId="50" xfId="64" applyFont="1" applyBorder="1" applyAlignment="1">
      <alignment vertical="center" wrapText="1"/>
    </xf>
    <xf numFmtId="0" fontId="35" fillId="0" borderId="0" xfId="64" applyFont="1" applyAlignment="1">
      <alignment horizontal="right" shrinkToFit="1"/>
    </xf>
    <xf numFmtId="0" fontId="40" fillId="0" borderId="0" xfId="64" applyFont="1" applyAlignment="1"/>
    <xf numFmtId="0" fontId="40" fillId="0" borderId="0" xfId="64" applyFont="1" applyAlignment="1">
      <alignment horizontal="right" shrinkToFit="1"/>
    </xf>
    <xf numFmtId="0" fontId="53" fillId="0" borderId="0" xfId="64" applyFont="1" applyAlignment="1"/>
    <xf numFmtId="0" fontId="2" fillId="0" borderId="0" xfId="64" applyFont="1" applyAlignment="1">
      <alignment wrapText="1" shrinkToFit="1"/>
    </xf>
    <xf numFmtId="0" fontId="34" fillId="0" borderId="50" xfId="64" applyFont="1" applyBorder="1" applyAlignment="1">
      <alignment vertical="center" wrapText="1" shrinkToFit="1"/>
    </xf>
    <xf numFmtId="0" fontId="35" fillId="0" borderId="0" xfId="64" applyFont="1" applyAlignment="1">
      <alignment horizontal="right"/>
    </xf>
    <xf numFmtId="0" fontId="40" fillId="0" borderId="0" xfId="64" applyFont="1" applyAlignment="1">
      <alignment horizontal="right"/>
    </xf>
    <xf numFmtId="0" fontId="35" fillId="0" borderId="0" xfId="64" applyFont="1" applyAlignment="1">
      <alignment horizontal="left"/>
    </xf>
    <xf numFmtId="15" fontId="34" fillId="0" borderId="0" xfId="64" applyNumberFormat="1" applyFont="1" applyBorder="1" applyAlignment="1">
      <alignment horizontal="left"/>
    </xf>
    <xf numFmtId="0" fontId="2" fillId="0" borderId="0" xfId="64" applyAlignment="1">
      <alignment horizontal="left" vertical="center" shrinkToFit="1"/>
    </xf>
    <xf numFmtId="0" fontId="40" fillId="0" borderId="0" xfId="64" applyFont="1" applyBorder="1" applyAlignment="1">
      <alignment horizontal="right"/>
    </xf>
    <xf numFmtId="0" fontId="54" fillId="2" borderId="0" xfId="64" applyFont="1" applyFill="1" applyBorder="1"/>
    <xf numFmtId="0" fontId="34" fillId="0" borderId="50" xfId="64" applyFont="1" applyBorder="1" applyAlignment="1">
      <alignment horizontal="center"/>
    </xf>
    <xf numFmtId="0" fontId="50" fillId="0" borderId="0" xfId="64" applyFont="1" applyAlignment="1">
      <alignment horizontal="left"/>
    </xf>
    <xf numFmtId="0" fontId="2" fillId="0" borderId="50" xfId="64" applyBorder="1"/>
    <xf numFmtId="0" fontId="41" fillId="0" borderId="0" xfId="64" applyFont="1" applyBorder="1" applyAlignment="1"/>
    <xf numFmtId="0" fontId="35" fillId="0" borderId="0" xfId="64" applyFont="1" applyAlignment="1">
      <alignment horizontal="center"/>
    </xf>
    <xf numFmtId="0" fontId="55" fillId="0" borderId="0" xfId="64" applyFont="1"/>
    <xf numFmtId="0" fontId="53" fillId="0" borderId="0" xfId="64" applyFont="1"/>
    <xf numFmtId="0" fontId="2" fillId="0" borderId="0" xfId="64" applyAlignment="1"/>
    <xf numFmtId="0" fontId="57" fillId="0" borderId="0" xfId="64" applyFont="1"/>
    <xf numFmtId="0" fontId="2" fillId="0" borderId="0" xfId="64" applyBorder="1" applyAlignment="1">
      <alignment horizontal="center"/>
    </xf>
    <xf numFmtId="0" fontId="2" fillId="2" borderId="0" xfId="64" applyFill="1" applyBorder="1"/>
    <xf numFmtId="0" fontId="56" fillId="0" borderId="0" xfId="64" applyFont="1" applyFill="1" applyBorder="1"/>
    <xf numFmtId="0" fontId="60" fillId="0" borderId="24" xfId="64" applyFont="1" applyFill="1" applyBorder="1" applyAlignment="1">
      <alignment horizontal="center" vertical="center" wrapText="1" shrinkToFit="1"/>
    </xf>
    <xf numFmtId="0" fontId="59" fillId="0" borderId="9" xfId="64" applyFont="1" applyFill="1" applyBorder="1" applyAlignment="1">
      <alignment horizontal="center" vertical="center" wrapText="1" shrinkToFit="1"/>
    </xf>
    <xf numFmtId="0" fontId="34" fillId="0" borderId="9" xfId="64" applyFont="1" applyFill="1" applyBorder="1" applyAlignment="1">
      <alignment horizontal="center" vertical="center" wrapText="1" shrinkToFit="1"/>
    </xf>
    <xf numFmtId="0" fontId="59" fillId="0" borderId="35" xfId="64" applyFont="1" applyFill="1" applyBorder="1" applyAlignment="1">
      <alignment horizontal="center" vertical="center" wrapText="1" shrinkToFit="1"/>
    </xf>
    <xf numFmtId="0" fontId="60" fillId="0" borderId="52" xfId="64" applyFont="1" applyFill="1" applyBorder="1" applyAlignment="1">
      <alignment horizontal="center" vertical="center" wrapText="1"/>
    </xf>
    <xf numFmtId="0" fontId="60" fillId="0" borderId="52" xfId="64" applyFont="1" applyFill="1" applyBorder="1" applyAlignment="1">
      <alignment horizontal="center" vertical="center" shrinkToFit="1"/>
    </xf>
    <xf numFmtId="0" fontId="61" fillId="0" borderId="0" xfId="64" applyFont="1" applyFill="1" applyBorder="1"/>
    <xf numFmtId="0" fontId="62" fillId="0" borderId="86" xfId="64" applyFont="1" applyFill="1" applyBorder="1" applyAlignment="1">
      <alignment horizontal="center" vertical="center" wrapText="1" shrinkToFit="1"/>
    </xf>
    <xf numFmtId="0" fontId="63" fillId="0" borderId="63" xfId="64" applyFont="1" applyFill="1" applyBorder="1" applyAlignment="1">
      <alignment horizontal="center" vertical="center" wrapText="1"/>
    </xf>
    <xf numFmtId="0" fontId="63" fillId="0" borderId="11" xfId="64" applyFont="1" applyFill="1" applyBorder="1" applyAlignment="1">
      <alignment horizontal="center" vertical="center" shrinkToFit="1"/>
    </xf>
    <xf numFmtId="0" fontId="63" fillId="0" borderId="87" xfId="64" applyFont="1" applyFill="1" applyBorder="1" applyAlignment="1">
      <alignment horizontal="center" vertical="center" wrapText="1" shrinkToFit="1"/>
    </xf>
    <xf numFmtId="0" fontId="63" fillId="0" borderId="10" xfId="64" applyFont="1" applyFill="1" applyBorder="1" applyAlignment="1">
      <alignment horizontal="center" vertical="center" shrinkToFit="1"/>
    </xf>
    <xf numFmtId="39" fontId="34" fillId="0" borderId="0" xfId="64" applyNumberFormat="1" applyFont="1" applyFill="1" applyBorder="1" applyAlignment="1">
      <alignment horizontal="right"/>
    </xf>
    <xf numFmtId="39" fontId="40" fillId="0" borderId="0" xfId="64" applyNumberFormat="1" applyFont="1" applyFill="1" applyAlignment="1">
      <alignment horizontal="center"/>
    </xf>
    <xf numFmtId="167" fontId="34" fillId="0" borderId="0" xfId="64" applyNumberFormat="1" applyFont="1" applyFill="1" applyAlignment="1">
      <alignment horizontal="right"/>
    </xf>
    <xf numFmtId="39" fontId="34" fillId="0" borderId="0" xfId="64" applyNumberFormat="1" applyFont="1" applyFill="1" applyAlignment="1">
      <alignment horizontal="right"/>
    </xf>
    <xf numFmtId="39" fontId="34" fillId="0" borderId="0" xfId="64" applyNumberFormat="1" applyFont="1" applyFill="1" applyAlignment="1">
      <alignment horizontal="center"/>
    </xf>
    <xf numFmtId="39" fontId="40" fillId="0" borderId="0" xfId="64" applyNumberFormat="1" applyFont="1" applyFill="1"/>
    <xf numFmtId="0" fontId="2" fillId="0" borderId="0" xfId="64" applyFont="1" applyFill="1" applyBorder="1"/>
    <xf numFmtId="0" fontId="65" fillId="0" borderId="0" xfId="64" applyFont="1" applyFill="1" applyBorder="1" applyAlignment="1">
      <alignment vertical="center"/>
    </xf>
    <xf numFmtId="0" fontId="34" fillId="0" borderId="0" xfId="64" applyFont="1" applyBorder="1"/>
    <xf numFmtId="0" fontId="66" fillId="0" borderId="0" xfId="64" applyFont="1"/>
    <xf numFmtId="0" fontId="35" fillId="0" borderId="0" xfId="64" applyFont="1" applyFill="1" applyBorder="1" applyAlignment="1">
      <alignment horizontal="left"/>
    </xf>
    <xf numFmtId="0" fontId="2" fillId="0" borderId="0" xfId="64" applyFont="1" applyFill="1" applyBorder="1" applyAlignment="1">
      <alignment horizontal="center" shrinkToFit="1"/>
    </xf>
    <xf numFmtId="0" fontId="2" fillId="0" borderId="0" xfId="64" applyFont="1" applyFill="1" applyBorder="1" applyAlignment="1">
      <alignment vertical="top" wrapText="1"/>
    </xf>
    <xf numFmtId="0" fontId="34" fillId="0" borderId="0" xfId="64" applyFont="1" applyBorder="1" applyAlignment="1">
      <alignment horizontal="right" vertical="center" shrinkToFit="1"/>
    </xf>
    <xf numFmtId="0" fontId="35" fillId="0" borderId="0" xfId="64" applyFont="1" applyBorder="1" applyAlignment="1">
      <alignment horizontal="left"/>
    </xf>
    <xf numFmtId="0" fontId="59" fillId="0" borderId="0" xfId="64" applyFont="1" applyBorder="1" applyAlignment="1">
      <alignment horizontal="left"/>
    </xf>
    <xf numFmtId="0" fontId="42" fillId="2" borderId="0" xfId="64" applyFont="1" applyFill="1" applyBorder="1" applyAlignment="1">
      <alignment shrinkToFit="1"/>
    </xf>
    <xf numFmtId="0" fontId="2" fillId="0" borderId="0" xfId="64" applyFont="1" applyBorder="1" applyAlignment="1">
      <alignment horizontal="left"/>
    </xf>
    <xf numFmtId="0" fontId="2" fillId="0" borderId="0" xfId="64" applyFont="1" applyBorder="1" applyAlignment="1">
      <alignment vertical="top" wrapText="1" shrinkToFit="1"/>
    </xf>
    <xf numFmtId="0" fontId="41" fillId="0" borderId="0" xfId="64" applyFont="1" applyAlignment="1">
      <alignment horizontal="left"/>
    </xf>
    <xf numFmtId="0" fontId="34" fillId="0" borderId="0" xfId="64" applyFont="1" applyAlignment="1">
      <alignment horizontal="left" shrinkToFit="1"/>
    </xf>
    <xf numFmtId="0" fontId="50" fillId="0" borderId="0" xfId="64" applyFont="1" applyAlignment="1">
      <alignment horizontal="right" shrinkToFit="1"/>
    </xf>
    <xf numFmtId="0" fontId="2" fillId="0" borderId="50" xfId="64" applyFont="1" applyBorder="1" applyAlignment="1">
      <alignment shrinkToFit="1"/>
    </xf>
    <xf numFmtId="0" fontId="67" fillId="0" borderId="0" xfId="64" applyFont="1"/>
    <xf numFmtId="0" fontId="35" fillId="0" borderId="50" xfId="64" applyFont="1" applyBorder="1"/>
    <xf numFmtId="0" fontId="35" fillId="0" borderId="0" xfId="64" applyFont="1" applyBorder="1"/>
    <xf numFmtId="0" fontId="34" fillId="0" borderId="0" xfId="64" applyFont="1" applyAlignment="1">
      <alignment horizontal="right"/>
    </xf>
    <xf numFmtId="0" fontId="35" fillId="0" borderId="0" xfId="64" applyFont="1" applyBorder="1" applyAlignment="1">
      <alignment horizontal="center"/>
    </xf>
    <xf numFmtId="0" fontId="39" fillId="0" borderId="0" xfId="64" applyFont="1" applyFill="1" applyBorder="1"/>
    <xf numFmtId="0" fontId="39" fillId="0" borderId="0" xfId="64" applyFont="1"/>
    <xf numFmtId="0" fontId="69" fillId="0" borderId="0" xfId="64" applyFont="1" applyAlignment="1"/>
    <xf numFmtId="0" fontId="70" fillId="0" borderId="0" xfId="64" applyFont="1" applyAlignment="1">
      <alignment vertical="center"/>
    </xf>
    <xf numFmtId="0" fontId="71" fillId="0" borderId="0" xfId="71" applyFont="1" applyAlignment="1">
      <alignment vertical="center"/>
    </xf>
    <xf numFmtId="0" fontId="71" fillId="0" borderId="0" xfId="71" applyFont="1" applyBorder="1" applyAlignment="1">
      <alignment vertical="center"/>
    </xf>
    <xf numFmtId="170" fontId="71" fillId="0" borderId="93" xfId="71" applyNumberFormat="1" applyFont="1" applyBorder="1" applyAlignment="1">
      <alignment horizontal="center" vertical="center"/>
    </xf>
    <xf numFmtId="170" fontId="71" fillId="0" borderId="72" xfId="71" applyNumberFormat="1" applyFont="1" applyBorder="1" applyAlignment="1">
      <alignment horizontal="center" vertical="center"/>
    </xf>
    <xf numFmtId="170" fontId="71" fillId="0" borderId="50" xfId="71" applyNumberFormat="1" applyFont="1" applyBorder="1" applyAlignment="1">
      <alignment horizontal="center" vertical="center"/>
    </xf>
    <xf numFmtId="170" fontId="71" fillId="0" borderId="94" xfId="71" applyNumberFormat="1" applyFont="1" applyBorder="1" applyAlignment="1">
      <alignment horizontal="center" vertical="center"/>
    </xf>
    <xf numFmtId="0" fontId="34" fillId="4" borderId="48" xfId="71" applyFont="1" applyFill="1" applyBorder="1" applyAlignment="1">
      <alignment horizontal="center" vertical="center" wrapText="1"/>
    </xf>
    <xf numFmtId="0" fontId="34" fillId="4" borderId="50" xfId="71" applyFont="1" applyFill="1" applyBorder="1" applyAlignment="1">
      <alignment horizontal="center" vertical="center" wrapText="1"/>
    </xf>
    <xf numFmtId="0" fontId="34" fillId="0" borderId="0" xfId="71" applyFont="1" applyBorder="1" applyAlignment="1">
      <alignment vertical="center"/>
    </xf>
    <xf numFmtId="170" fontId="71" fillId="0" borderId="0" xfId="71" applyNumberFormat="1" applyFont="1" applyAlignment="1">
      <alignment horizontal="left" vertical="center"/>
    </xf>
    <xf numFmtId="0" fontId="71" fillId="0" borderId="0" xfId="71" applyFont="1" applyBorder="1" applyAlignment="1">
      <alignment horizontal="right" vertical="center"/>
    </xf>
    <xf numFmtId="0" fontId="2" fillId="0" borderId="0" xfId="64" applyFont="1" applyAlignment="1">
      <alignment horizontal="center"/>
    </xf>
    <xf numFmtId="0" fontId="0" fillId="0" borderId="0" xfId="0" applyAlignment="1">
      <alignment horizontal="center"/>
    </xf>
    <xf numFmtId="0" fontId="72" fillId="0" borderId="0" xfId="0" applyFont="1"/>
    <xf numFmtId="0" fontId="28" fillId="0" borderId="0" xfId="0" applyFont="1"/>
    <xf numFmtId="0" fontId="74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0" fillId="0" borderId="9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29" fillId="0" borderId="0" xfId="0" applyFont="1" applyBorder="1" applyAlignment="1">
      <alignment horizontal="center"/>
    </xf>
    <xf numFmtId="49" fontId="24" fillId="0" borderId="0" xfId="0" applyNumberFormat="1" applyFont="1" applyBorder="1" applyAlignment="1">
      <alignment horizontal="center"/>
    </xf>
    <xf numFmtId="44" fontId="0" fillId="0" borderId="0" xfId="0" applyNumberFormat="1" applyBorder="1"/>
    <xf numFmtId="0" fontId="24" fillId="0" borderId="0" xfId="0" applyFont="1" applyBorder="1"/>
    <xf numFmtId="0" fontId="24" fillId="0" borderId="0" xfId="0" applyFont="1" applyBorder="1" applyAlignment="1">
      <alignment horizontal="center"/>
    </xf>
    <xf numFmtId="44" fontId="0" fillId="0" borderId="0" xfId="0" applyNumberForma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44" fontId="1" fillId="0" borderId="0" xfId="192" applyFont="1" applyBorder="1" applyAlignment="1">
      <alignment horizontal="center" vertical="center"/>
    </xf>
    <xf numFmtId="0" fontId="76" fillId="0" borderId="0" xfId="0" applyFont="1" applyFill="1" applyBorder="1" applyAlignment="1">
      <alignment vertical="center"/>
    </xf>
    <xf numFmtId="0" fontId="0" fillId="0" borderId="115" xfId="0" applyBorder="1"/>
    <xf numFmtId="44" fontId="0" fillId="0" borderId="116" xfId="0" applyNumberFormat="1" applyBorder="1" applyAlignment="1">
      <alignment horizontal="center"/>
    </xf>
    <xf numFmtId="44" fontId="26" fillId="0" borderId="115" xfId="0" applyNumberFormat="1" applyFont="1" applyFill="1" applyBorder="1"/>
    <xf numFmtId="49" fontId="24" fillId="0" borderId="117" xfId="0" applyNumberFormat="1" applyFont="1" applyBorder="1" applyAlignment="1">
      <alignment horizontal="center"/>
    </xf>
    <xf numFmtId="0" fontId="0" fillId="0" borderId="117" xfId="0" applyBorder="1"/>
    <xf numFmtId="0" fontId="73" fillId="0" borderId="116" xfId="0" applyFont="1" applyFill="1" applyBorder="1" applyAlignment="1">
      <alignment vertical="center"/>
    </xf>
    <xf numFmtId="0" fontId="0" fillId="0" borderId="118" xfId="0" applyBorder="1"/>
    <xf numFmtId="0" fontId="0" fillId="0" borderId="119" xfId="0" applyBorder="1" applyAlignment="1">
      <alignment horizontal="center"/>
    </xf>
    <xf numFmtId="0" fontId="0" fillId="0" borderId="119" xfId="0" applyBorder="1"/>
    <xf numFmtId="0" fontId="76" fillId="0" borderId="119" xfId="0" applyFont="1" applyFill="1" applyBorder="1" applyAlignment="1">
      <alignment vertical="center"/>
    </xf>
    <xf numFmtId="44" fontId="0" fillId="0" borderId="118" xfId="0" applyNumberFormat="1" applyBorder="1"/>
    <xf numFmtId="44" fontId="0" fillId="0" borderId="119" xfId="0" applyNumberFormat="1" applyBorder="1" applyAlignment="1">
      <alignment horizontal="center"/>
    </xf>
    <xf numFmtId="44" fontId="1" fillId="0" borderId="118" xfId="192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0" fillId="0" borderId="119" xfId="0" applyBorder="1" applyAlignment="1">
      <alignment horizontal="left" wrapText="1"/>
    </xf>
    <xf numFmtId="0" fontId="0" fillId="0" borderId="119" xfId="0" applyBorder="1" applyAlignment="1">
      <alignment horizontal="left" vertical="center" wrapText="1"/>
    </xf>
    <xf numFmtId="44" fontId="1" fillId="0" borderId="0" xfId="192" applyFont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24" fillId="0" borderId="4" xfId="0" applyFont="1" applyBorder="1" applyAlignment="1">
      <alignment horizontal="center"/>
    </xf>
    <xf numFmtId="44" fontId="26" fillId="0" borderId="118" xfId="0" applyNumberFormat="1" applyFont="1" applyBorder="1"/>
    <xf numFmtId="0" fontId="77" fillId="0" borderId="119" xfId="0" applyFont="1" applyBorder="1"/>
    <xf numFmtId="0" fontId="79" fillId="0" borderId="119" xfId="0" applyFont="1" applyBorder="1"/>
    <xf numFmtId="44" fontId="26" fillId="0" borderId="0" xfId="192" applyNumberFormat="1" applyFont="1" applyFill="1" applyBorder="1"/>
    <xf numFmtId="44" fontId="26" fillId="0" borderId="118" xfId="192" applyNumberFormat="1" applyFont="1" applyFill="1" applyBorder="1"/>
    <xf numFmtId="44" fontId="1" fillId="0" borderId="0" xfId="192" applyFont="1" applyFill="1" applyBorder="1"/>
    <xf numFmtId="44" fontId="26" fillId="0" borderId="118" xfId="192" applyFont="1" applyFill="1" applyBorder="1"/>
    <xf numFmtId="0" fontId="24" fillId="0" borderId="119" xfId="0" applyFont="1" applyBorder="1"/>
    <xf numFmtId="0" fontId="0" fillId="0" borderId="120" xfId="0" applyBorder="1"/>
    <xf numFmtId="44" fontId="0" fillId="0" borderId="121" xfId="0" applyNumberFormat="1" applyBorder="1" applyAlignment="1">
      <alignment horizontal="center"/>
    </xf>
    <xf numFmtId="44" fontId="26" fillId="0" borderId="120" xfId="192" applyNumberFormat="1" applyFont="1" applyFill="1" applyBorder="1"/>
    <xf numFmtId="49" fontId="24" fillId="0" borderId="107" xfId="0" applyNumberFormat="1" applyFont="1" applyBorder="1" applyAlignment="1">
      <alignment horizontal="center"/>
    </xf>
    <xf numFmtId="0" fontId="0" fillId="0" borderId="107" xfId="0" applyBorder="1"/>
    <xf numFmtId="0" fontId="26" fillId="0" borderId="121" xfId="0" applyFont="1" applyBorder="1"/>
    <xf numFmtId="0" fontId="1" fillId="0" borderId="0" xfId="192" applyNumberFormat="1" applyFont="1" applyFill="1" applyBorder="1"/>
    <xf numFmtId="44" fontId="26" fillId="0" borderId="120" xfId="192" applyFont="1" applyFill="1" applyBorder="1"/>
    <xf numFmtId="0" fontId="23" fillId="0" borderId="0" xfId="0" applyFont="1" applyFill="1" applyBorder="1" applyAlignment="1">
      <alignment horizontal="center" vertical="center"/>
    </xf>
    <xf numFmtId="0" fontId="80" fillId="5" borderId="122" xfId="0" applyFont="1" applyFill="1" applyBorder="1" applyAlignment="1">
      <alignment horizontal="center" vertical="center"/>
    </xf>
    <xf numFmtId="0" fontId="80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79" fillId="0" borderId="0" xfId="0" applyFont="1" applyBorder="1"/>
    <xf numFmtId="0" fontId="80" fillId="0" borderId="0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/>
    </xf>
    <xf numFmtId="43" fontId="0" fillId="0" borderId="0" xfId="0" applyNumberFormat="1" applyBorder="1"/>
    <xf numFmtId="49" fontId="24" fillId="0" borderId="0" xfId="0" applyNumberFormat="1" applyFont="1" applyBorder="1" applyAlignment="1">
      <alignment horizontal="right"/>
    </xf>
    <xf numFmtId="0" fontId="82" fillId="0" borderId="0" xfId="0" applyFont="1" applyBorder="1"/>
    <xf numFmtId="0" fontId="0" fillId="0" borderId="45" xfId="0" applyBorder="1"/>
    <xf numFmtId="0" fontId="0" fillId="0" borderId="44" xfId="0" applyBorder="1"/>
    <xf numFmtId="0" fontId="0" fillId="0" borderId="44" xfId="0" applyBorder="1" applyAlignment="1">
      <alignment horizontal="center"/>
    </xf>
    <xf numFmtId="0" fontId="82" fillId="0" borderId="44" xfId="0" applyFont="1" applyBorder="1"/>
    <xf numFmtId="0" fontId="0" fillId="0" borderId="43" xfId="0" applyBorder="1" applyAlignment="1">
      <alignment horizontal="center"/>
    </xf>
    <xf numFmtId="0" fontId="82" fillId="0" borderId="0" xfId="0" applyFont="1"/>
    <xf numFmtId="0" fontId="50" fillId="0" borderId="0" xfId="6" applyFont="1" applyBorder="1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right"/>
    </xf>
    <xf numFmtId="43" fontId="0" fillId="0" borderId="12" xfId="1" applyFont="1" applyBorder="1"/>
    <xf numFmtId="43" fontId="0" fillId="0" borderId="10" xfId="1" applyFont="1" applyBorder="1"/>
    <xf numFmtId="0" fontId="0" fillId="0" borderId="34" xfId="0" applyBorder="1"/>
    <xf numFmtId="0" fontId="0" fillId="0" borderId="32" xfId="0" applyBorder="1"/>
    <xf numFmtId="43" fontId="0" fillId="0" borderId="32" xfId="1" applyFont="1" applyBorder="1"/>
    <xf numFmtId="0" fontId="0" fillId="0" borderId="61" xfId="0" applyBorder="1"/>
    <xf numFmtId="0" fontId="0" fillId="0" borderId="35" xfId="0" applyBorder="1"/>
    <xf numFmtId="0" fontId="0" fillId="0" borderId="51" xfId="0" applyBorder="1"/>
    <xf numFmtId="43" fontId="0" fillId="0" borderId="50" xfId="1" applyFont="1" applyBorder="1"/>
    <xf numFmtId="0" fontId="0" fillId="0" borderId="47" xfId="0" applyBorder="1"/>
    <xf numFmtId="0" fontId="0" fillId="0" borderId="49" xfId="0" applyBorder="1"/>
    <xf numFmtId="0" fontId="0" fillId="0" borderId="88" xfId="0" applyBorder="1"/>
    <xf numFmtId="0" fontId="0" fillId="0" borderId="66" xfId="0" applyBorder="1"/>
    <xf numFmtId="43" fontId="0" fillId="0" borderId="66" xfId="1" applyFont="1" applyBorder="1"/>
    <xf numFmtId="0" fontId="0" fillId="0" borderId="59" xfId="0" applyBorder="1"/>
    <xf numFmtId="0" fontId="0" fillId="0" borderId="89" xfId="0" applyBorder="1"/>
    <xf numFmtId="0" fontId="35" fillId="2" borderId="32" xfId="0" applyFont="1" applyFill="1" applyBorder="1" applyAlignment="1">
      <alignment horizontal="center" vertical="center" wrapText="1"/>
    </xf>
    <xf numFmtId="0" fontId="35" fillId="2" borderId="33" xfId="0" applyFont="1" applyFill="1" applyBorder="1" applyAlignment="1">
      <alignment horizontal="center" vertical="center" wrapText="1"/>
    </xf>
    <xf numFmtId="0" fontId="35" fillId="2" borderId="57" xfId="0" applyFont="1" applyFill="1" applyBorder="1" applyAlignment="1">
      <alignment horizontal="center" vertical="top" wrapText="1"/>
    </xf>
    <xf numFmtId="0" fontId="35" fillId="2" borderId="60" xfId="0" applyFont="1" applyFill="1" applyBorder="1" applyAlignment="1">
      <alignment horizontal="center" wrapText="1"/>
    </xf>
    <xf numFmtId="0" fontId="83" fillId="2" borderId="0" xfId="0" applyFont="1" applyFill="1" applyBorder="1" applyAlignment="1">
      <alignment horizontal="center" vertical="top"/>
    </xf>
    <xf numFmtId="0" fontId="83" fillId="2" borderId="0" xfId="0" applyFont="1" applyFill="1" applyBorder="1" applyAlignment="1">
      <alignment horizontal="center" vertical="top" wrapText="1"/>
    </xf>
    <xf numFmtId="0" fontId="83" fillId="2" borderId="9" xfId="0" applyFont="1" applyFill="1" applyBorder="1" applyAlignment="1">
      <alignment horizontal="center" vertical="top"/>
    </xf>
    <xf numFmtId="0" fontId="83" fillId="2" borderId="8" xfId="0" applyFont="1" applyFill="1" applyBorder="1" applyAlignment="1">
      <alignment horizontal="center" vertical="top" wrapText="1"/>
    </xf>
    <xf numFmtId="0" fontId="83" fillId="2" borderId="8" xfId="0" applyFont="1" applyFill="1" applyBorder="1" applyAlignment="1">
      <alignment horizontal="center" vertical="top"/>
    </xf>
    <xf numFmtId="0" fontId="83" fillId="2" borderId="7" xfId="0" applyFont="1" applyFill="1" applyBorder="1" applyAlignment="1">
      <alignment horizontal="center" vertical="top"/>
    </xf>
    <xf numFmtId="0" fontId="35" fillId="2" borderId="5" xfId="0" applyFont="1" applyFill="1" applyBorder="1" applyAlignment="1">
      <alignment horizontal="right" vertical="top"/>
    </xf>
    <xf numFmtId="0" fontId="35" fillId="2" borderId="0" xfId="0" applyFont="1" applyFill="1" applyBorder="1" applyAlignment="1">
      <alignment horizontal="right" vertical="top"/>
    </xf>
    <xf numFmtId="0" fontId="46" fillId="2" borderId="0" xfId="0" applyFont="1" applyFill="1" applyBorder="1" applyAlignment="1">
      <alignment horizontal="center" vertical="top"/>
    </xf>
    <xf numFmtId="0" fontId="84" fillId="2" borderId="5" xfId="0" applyFont="1" applyFill="1" applyBorder="1" applyAlignment="1">
      <alignment horizontal="center" vertical="top"/>
    </xf>
    <xf numFmtId="0" fontId="84" fillId="2" borderId="0" xfId="0" applyFont="1" applyFill="1" applyBorder="1" applyAlignment="1">
      <alignment horizontal="center" vertical="top" wrapText="1"/>
    </xf>
    <xf numFmtId="0" fontId="29" fillId="0" borderId="0" xfId="0" applyFont="1"/>
    <xf numFmtId="0" fontId="2" fillId="2" borderId="0" xfId="0" applyFont="1" applyFill="1" applyBorder="1" applyAlignment="1">
      <alignment vertical="top"/>
    </xf>
    <xf numFmtId="0" fontId="41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right" vertical="top"/>
    </xf>
    <xf numFmtId="0" fontId="84" fillId="2" borderId="0" xfId="0" applyFont="1" applyFill="1" applyBorder="1" applyAlignment="1">
      <alignment horizontal="center" vertical="top"/>
    </xf>
    <xf numFmtId="0" fontId="84" fillId="2" borderId="4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vertical="top" wrapText="1"/>
    </xf>
    <xf numFmtId="0" fontId="50" fillId="0" borderId="0" xfId="6" applyFont="1" applyBorder="1" applyAlignment="1"/>
    <xf numFmtId="0" fontId="85" fillId="0" borderId="0" xfId="0" applyFont="1"/>
    <xf numFmtId="0" fontId="85" fillId="0" borderId="0" xfId="0" applyFont="1" applyAlignment="1">
      <alignment horizontal="right"/>
    </xf>
    <xf numFmtId="0" fontId="85" fillId="0" borderId="38" xfId="0" applyFont="1" applyBorder="1"/>
    <xf numFmtId="0" fontId="85" fillId="0" borderId="33" xfId="0" applyFont="1" applyBorder="1"/>
    <xf numFmtId="43" fontId="85" fillId="0" borderId="33" xfId="1" applyFont="1" applyBorder="1"/>
    <xf numFmtId="0" fontId="85" fillId="0" borderId="57" xfId="0" applyFont="1" applyBorder="1"/>
    <xf numFmtId="0" fontId="35" fillId="2" borderId="57" xfId="0" applyFont="1" applyFill="1" applyBorder="1" applyAlignment="1">
      <alignment horizontal="center" vertical="center" wrapText="1"/>
    </xf>
    <xf numFmtId="0" fontId="35" fillId="2" borderId="6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top"/>
    </xf>
    <xf numFmtId="0" fontId="35" fillId="2" borderId="0" xfId="0" applyFont="1" applyFill="1" applyBorder="1" applyAlignment="1">
      <alignment horizontal="center" vertical="top"/>
    </xf>
    <xf numFmtId="0" fontId="0" fillId="0" borderId="0" xfId="0" applyFont="1" applyAlignment="1"/>
    <xf numFmtId="0" fontId="50" fillId="2" borderId="5" xfId="0" applyFont="1" applyFill="1" applyBorder="1" applyAlignment="1">
      <alignment vertical="top"/>
    </xf>
    <xf numFmtId="0" fontId="50" fillId="2" borderId="0" xfId="0" applyFont="1" applyFill="1" applyBorder="1" applyAlignment="1">
      <alignment vertical="top" wrapText="1"/>
    </xf>
    <xf numFmtId="0" fontId="35" fillId="2" borderId="4" xfId="0" applyFont="1" applyFill="1" applyBorder="1" applyAlignment="1">
      <alignment horizontal="center" vertical="top"/>
    </xf>
    <xf numFmtId="44" fontId="84" fillId="2" borderId="5" xfId="4" applyFont="1" applyFill="1" applyBorder="1" applyAlignment="1">
      <alignment horizontal="center" vertical="center"/>
    </xf>
    <xf numFmtId="44" fontId="84" fillId="2" borderId="0" xfId="4" applyFont="1" applyFill="1" applyBorder="1" applyAlignment="1">
      <alignment horizontal="center" vertical="center"/>
    </xf>
    <xf numFmtId="44" fontId="84" fillId="2" borderId="0" xfId="4" applyFont="1" applyFill="1" applyBorder="1" applyAlignment="1">
      <alignment horizontal="center" vertical="center" wrapText="1"/>
    </xf>
    <xf numFmtId="44" fontId="84" fillId="2" borderId="4" xfId="4" applyFont="1" applyFill="1" applyBorder="1" applyAlignment="1">
      <alignment horizontal="center" vertical="center" wrapText="1"/>
    </xf>
    <xf numFmtId="0" fontId="4" fillId="6" borderId="0" xfId="166" applyFont="1" applyFill="1" applyBorder="1" applyAlignment="1" applyProtection="1">
      <alignment horizontal="center" vertical="center"/>
    </xf>
    <xf numFmtId="0" fontId="22" fillId="0" borderId="0" xfId="171" applyFont="1" applyAlignment="1">
      <alignment horizontal="left" vertical="center"/>
    </xf>
    <xf numFmtId="168" fontId="20" fillId="0" borderId="0" xfId="166" applyNumberFormat="1" applyFont="1" applyFill="1" applyBorder="1" applyAlignment="1" applyProtection="1">
      <alignment horizontal="left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42"/>
    <xf numFmtId="1" fontId="3" fillId="0" borderId="0" xfId="166" applyNumberFormat="1" applyFont="1" applyFill="1" applyBorder="1" applyAlignment="1" applyProtection="1">
      <alignment vertical="center"/>
    </xf>
    <xf numFmtId="1" fontId="21" fillId="0" borderId="0" xfId="171" applyNumberFormat="1" applyFont="1"/>
    <xf numFmtId="1" fontId="4" fillId="6" borderId="0" xfId="166" applyNumberFormat="1" applyFont="1" applyFill="1" applyBorder="1" applyAlignment="1" applyProtection="1">
      <alignment horizontal="center" vertical="center"/>
    </xf>
    <xf numFmtId="1" fontId="3" fillId="0" borderId="0" xfId="166" applyNumberFormat="1" applyFont="1" applyFill="1" applyBorder="1" applyAlignment="1" applyProtection="1">
      <alignment vertical="center"/>
      <protection locked="0"/>
    </xf>
    <xf numFmtId="1" fontId="4" fillId="0" borderId="0" xfId="166" applyNumberFormat="1" applyFont="1" applyFill="1" applyBorder="1" applyAlignment="1" applyProtection="1">
      <alignment horizontal="center" vertical="center"/>
      <protection locked="0"/>
    </xf>
    <xf numFmtId="0" fontId="4" fillId="6" borderId="0" xfId="166" applyFont="1" applyFill="1" applyBorder="1" applyAlignment="1" applyProtection="1">
      <alignment horizontal="center" vertical="center"/>
    </xf>
    <xf numFmtId="0" fontId="3" fillId="10" borderId="0" xfId="5" applyFont="1" applyFill="1" applyAlignment="1"/>
    <xf numFmtId="0" fontId="3" fillId="10" borderId="0" xfId="166" applyFont="1" applyFill="1" applyBorder="1" applyAlignment="1" applyProtection="1">
      <alignment horizontal="left" vertical="center"/>
    </xf>
    <xf numFmtId="0" fontId="89" fillId="0" borderId="0" xfId="0" applyFont="1"/>
    <xf numFmtId="0" fontId="89" fillId="0" borderId="0" xfId="64" applyFont="1"/>
    <xf numFmtId="0" fontId="89" fillId="7" borderId="0" xfId="0" applyFont="1" applyFill="1"/>
    <xf numFmtId="0" fontId="90" fillId="0" borderId="0" xfId="0" applyFont="1"/>
    <xf numFmtId="0" fontId="90" fillId="0" borderId="0" xfId="0" applyFont="1" applyBorder="1"/>
    <xf numFmtId="0" fontId="91" fillId="0" borderId="0" xfId="64" applyFont="1"/>
    <xf numFmtId="0" fontId="90" fillId="0" borderId="0" xfId="64" applyFont="1"/>
    <xf numFmtId="0" fontId="90" fillId="7" borderId="0" xfId="0" applyFont="1" applyFill="1"/>
    <xf numFmtId="0" fontId="12" fillId="0" borderId="9" xfId="0" applyFont="1" applyBorder="1"/>
    <xf numFmtId="0" fontId="0" fillId="0" borderId="0" xfId="0" applyBorder="1" applyAlignment="1">
      <alignment horizontal="center" vertical="center"/>
    </xf>
    <xf numFmtId="0" fontId="4" fillId="2" borderId="4" xfId="0" applyFont="1" applyFill="1" applyBorder="1" applyAlignment="1">
      <alignment horizontal="left" vertical="top"/>
    </xf>
    <xf numFmtId="0" fontId="12" fillId="0" borderId="0" xfId="0" applyFont="1" applyBorder="1"/>
    <xf numFmtId="0" fontId="12" fillId="0" borderId="5" xfId="0" applyFont="1" applyBorder="1"/>
    <xf numFmtId="0" fontId="0" fillId="0" borderId="136" xfId="0" applyBorder="1"/>
    <xf numFmtId="0" fontId="0" fillId="0" borderId="137" xfId="0" applyBorder="1"/>
    <xf numFmtId="0" fontId="0" fillId="0" borderId="40" xfId="0" applyBorder="1"/>
    <xf numFmtId="0" fontId="0" fillId="0" borderId="41" xfId="0" applyBorder="1"/>
    <xf numFmtId="0" fontId="0" fillId="0" borderId="138" xfId="0" applyBorder="1"/>
    <xf numFmtId="0" fontId="0" fillId="0" borderId="139" xfId="0" applyBorder="1"/>
    <xf numFmtId="0" fontId="0" fillId="0" borderId="68" xfId="0" applyBorder="1"/>
    <xf numFmtId="0" fontId="0" fillId="0" borderId="17" xfId="0" applyBorder="1"/>
    <xf numFmtId="0" fontId="0" fillId="0" borderId="53" xfId="0" applyBorder="1"/>
    <xf numFmtId="0" fontId="24" fillId="9" borderId="141" xfId="0" applyFont="1" applyFill="1" applyBorder="1" applyAlignment="1">
      <alignment horizontal="center" vertical="center" wrapText="1"/>
    </xf>
    <xf numFmtId="0" fontId="24" fillId="9" borderId="142" xfId="0" applyFont="1" applyFill="1" applyBorder="1" applyAlignment="1">
      <alignment horizontal="center" vertical="center" wrapText="1"/>
    </xf>
    <xf numFmtId="0" fontId="24" fillId="9" borderId="143" xfId="0" applyFont="1" applyFill="1" applyBorder="1" applyAlignment="1">
      <alignment horizontal="center" vertical="center" wrapText="1"/>
    </xf>
    <xf numFmtId="49" fontId="27" fillId="0" borderId="42" xfId="0" applyNumberFormat="1" applyFont="1" applyBorder="1" applyAlignment="1">
      <alignment horizontal="center" vertical="center" wrapText="1"/>
    </xf>
    <xf numFmtId="49" fontId="27" fillId="0" borderId="62" xfId="0" applyNumberFormat="1" applyFont="1" applyBorder="1" applyAlignment="1">
      <alignment horizontal="center" vertical="center" wrapText="1"/>
    </xf>
    <xf numFmtId="0" fontId="88" fillId="0" borderId="0" xfId="0" applyFont="1"/>
    <xf numFmtId="0" fontId="4" fillId="9" borderId="32" xfId="0" applyFont="1" applyFill="1" applyBorder="1" applyAlignment="1">
      <alignment horizontal="center" vertical="center" wrapText="1"/>
    </xf>
    <xf numFmtId="0" fontId="4" fillId="9" borderId="34" xfId="0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/>
    <xf numFmtId="0" fontId="71" fillId="0" borderId="0" xfId="0" applyFont="1"/>
    <xf numFmtId="0" fontId="4" fillId="6" borderId="0" xfId="166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/>
    </xf>
    <xf numFmtId="0" fontId="35" fillId="0" borderId="0" xfId="64" applyFont="1" applyAlignment="1">
      <alignment horizontal="center" vertical="center"/>
    </xf>
    <xf numFmtId="0" fontId="2" fillId="0" borderId="0" xfId="64" applyAlignment="1">
      <alignment horizontal="center" vertical="center"/>
    </xf>
    <xf numFmtId="0" fontId="34" fillId="0" borderId="0" xfId="64" applyFont="1" applyBorder="1" applyAlignment="1">
      <alignment horizontal="center"/>
    </xf>
    <xf numFmtId="0" fontId="2" fillId="0" borderId="0" xfId="64" applyFont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119" xfId="0" applyBorder="1" applyAlignment="1">
      <alignment horizontal="left" wrapText="1"/>
    </xf>
    <xf numFmtId="49" fontId="24" fillId="0" borderId="0" xfId="0" applyNumberFormat="1" applyFont="1" applyBorder="1" applyAlignment="1">
      <alignment horizontal="center" vertical="center"/>
    </xf>
    <xf numFmtId="44" fontId="1" fillId="0" borderId="0" xfId="192" applyFont="1" applyBorder="1" applyAlignment="1">
      <alignment horizontal="center" vertical="center"/>
    </xf>
    <xf numFmtId="44" fontId="1" fillId="0" borderId="118" xfId="192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19" xfId="0" applyBorder="1" applyAlignment="1">
      <alignment horizontal="left" vertical="center" wrapText="1"/>
    </xf>
    <xf numFmtId="49" fontId="24" fillId="0" borderId="0" xfId="0" applyNumberFormat="1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35" fillId="2" borderId="60" xfId="0" applyFont="1" applyFill="1" applyBorder="1" applyAlignment="1">
      <alignment horizontal="center" vertical="center" wrapText="1"/>
    </xf>
    <xf numFmtId="0" fontId="4" fillId="2" borderId="0" xfId="0" applyFont="1" applyFill="1" applyAlignment="1" applyProtection="1">
      <alignment horizontal="center" vertical="center"/>
      <protection locked="0"/>
    </xf>
    <xf numFmtId="0" fontId="84" fillId="6" borderId="4" xfId="166" applyFont="1" applyFill="1" applyBorder="1" applyAlignment="1" applyProtection="1">
      <alignment vertical="center"/>
      <protection locked="0"/>
    </xf>
    <xf numFmtId="0" fontId="84" fillId="6" borderId="0" xfId="166" applyFont="1" applyFill="1" applyAlignment="1" applyProtection="1">
      <alignment vertical="center"/>
      <protection locked="0"/>
    </xf>
    <xf numFmtId="0" fontId="84" fillId="6" borderId="0" xfId="166" applyFont="1" applyFill="1" applyAlignment="1" applyProtection="1">
      <alignment vertical="center" wrapText="1"/>
      <protection locked="0"/>
    </xf>
    <xf numFmtId="4" fontId="84" fillId="6" borderId="0" xfId="166" applyNumberFormat="1" applyFont="1" applyFill="1" applyAlignment="1" applyProtection="1">
      <alignment vertical="center"/>
      <protection locked="0"/>
    </xf>
    <xf numFmtId="4" fontId="84" fillId="6" borderId="5" xfId="166" applyNumberFormat="1" applyFont="1" applyFill="1" applyBorder="1" applyAlignment="1" applyProtection="1">
      <alignment vertical="center"/>
      <protection locked="0"/>
    </xf>
    <xf numFmtId="4" fontId="35" fillId="0" borderId="0" xfId="166" applyNumberFormat="1" applyFont="1" applyAlignment="1" applyProtection="1">
      <alignment horizontal="right" vertical="center"/>
      <protection locked="0"/>
    </xf>
    <xf numFmtId="4" fontId="35" fillId="0" borderId="0" xfId="21" applyNumberFormat="1" applyFont="1" applyAlignment="1" applyProtection="1">
      <alignment horizontal="right" vertical="center"/>
      <protection locked="0"/>
    </xf>
    <xf numFmtId="4" fontId="35" fillId="6" borderId="0" xfId="166" applyNumberFormat="1" applyFont="1" applyFill="1" applyAlignment="1" applyProtection="1">
      <alignment horizontal="right" vertical="center"/>
      <protection locked="0"/>
    </xf>
    <xf numFmtId="4" fontId="35" fillId="6" borderId="5" xfId="166" applyNumberFormat="1" applyFont="1" applyFill="1" applyBorder="1" applyAlignment="1" applyProtection="1">
      <alignment horizontal="right" vertical="center"/>
      <protection locked="0"/>
    </xf>
    <xf numFmtId="0" fontId="2" fillId="0" borderId="7" xfId="166" applyFont="1" applyBorder="1" applyAlignment="1" applyProtection="1">
      <alignment horizontal="center" vertical="center"/>
      <protection locked="0"/>
    </xf>
    <xf numFmtId="0" fontId="2" fillId="0" borderId="0" xfId="166" applyFont="1" applyAlignment="1">
      <alignment vertical="center"/>
    </xf>
    <xf numFmtId="0" fontId="83" fillId="0" borderId="0" xfId="166" applyFont="1" applyAlignment="1">
      <alignment horizontal="center" vertical="center"/>
    </xf>
    <xf numFmtId="0" fontId="83" fillId="0" borderId="0" xfId="166" applyFont="1" applyAlignment="1">
      <alignment horizontal="center" vertical="center" wrapText="1"/>
    </xf>
    <xf numFmtId="4" fontId="83" fillId="0" borderId="0" xfId="166" applyNumberFormat="1" applyFont="1" applyAlignment="1">
      <alignment horizontal="center" vertical="center"/>
    </xf>
    <xf numFmtId="4" fontId="83" fillId="0" borderId="0" xfId="21" applyNumberFormat="1" applyFont="1" applyAlignment="1">
      <alignment horizontal="center" vertical="center"/>
    </xf>
    <xf numFmtId="4" fontId="83" fillId="6" borderId="0" xfId="166" applyNumberFormat="1" applyFont="1" applyFill="1" applyAlignment="1">
      <alignment horizontal="center" vertical="center"/>
    </xf>
    <xf numFmtId="0" fontId="94" fillId="3" borderId="131" xfId="0" applyFont="1" applyFill="1" applyBorder="1" applyAlignment="1">
      <alignment horizontal="left"/>
    </xf>
    <xf numFmtId="49" fontId="94" fillId="3" borderId="133" xfId="0" applyNumberFormat="1" applyFont="1" applyFill="1" applyBorder="1" applyAlignment="1">
      <alignment horizontal="left" wrapText="1"/>
    </xf>
    <xf numFmtId="0" fontId="94" fillId="3" borderId="133" xfId="0" applyFont="1" applyFill="1" applyBorder="1" applyAlignment="1">
      <alignment vertical="top" wrapText="1"/>
    </xf>
    <xf numFmtId="4" fontId="94" fillId="3" borderId="133" xfId="0" applyNumberFormat="1" applyFont="1" applyFill="1" applyBorder="1" applyAlignment="1">
      <alignment vertical="top" wrapText="1"/>
    </xf>
    <xf numFmtId="4" fontId="94" fillId="3" borderId="144" xfId="0" applyNumberFormat="1" applyFont="1" applyFill="1" applyBorder="1" applyAlignment="1">
      <alignment vertical="top" wrapText="1"/>
    </xf>
    <xf numFmtId="0" fontId="95" fillId="3" borderId="131" xfId="0" applyFont="1" applyFill="1" applyBorder="1" applyAlignment="1">
      <alignment horizontal="left"/>
    </xf>
    <xf numFmtId="49" fontId="95" fillId="3" borderId="133" xfId="0" applyNumberFormat="1" applyFont="1" applyFill="1" applyBorder="1" applyAlignment="1">
      <alignment horizontal="left" wrapText="1"/>
    </xf>
    <xf numFmtId="0" fontId="95" fillId="3" borderId="133" xfId="0" applyFont="1" applyFill="1" applyBorder="1" applyAlignment="1">
      <alignment vertical="top" wrapText="1"/>
    </xf>
    <xf numFmtId="4" fontId="95" fillId="3" borderId="133" xfId="0" applyNumberFormat="1" applyFont="1" applyFill="1" applyBorder="1" applyAlignment="1">
      <alignment vertical="top" wrapText="1"/>
    </xf>
    <xf numFmtId="0" fontId="95" fillId="7" borderId="131" xfId="0" applyFont="1" applyFill="1" applyBorder="1" applyAlignment="1">
      <alignment horizontal="left"/>
    </xf>
    <xf numFmtId="49" fontId="95" fillId="7" borderId="133" xfId="0" applyNumberFormat="1" applyFont="1" applyFill="1" applyBorder="1" applyAlignment="1">
      <alignment horizontal="left" wrapText="1"/>
    </xf>
    <xf numFmtId="0" fontId="95" fillId="7" borderId="133" xfId="0" applyFont="1" applyFill="1" applyBorder="1" applyAlignment="1">
      <alignment vertical="top" wrapText="1"/>
    </xf>
    <xf numFmtId="4" fontId="95" fillId="7" borderId="133" xfId="0" applyNumberFormat="1" applyFont="1" applyFill="1" applyBorder="1" applyAlignment="1">
      <alignment vertical="top" wrapText="1"/>
    </xf>
    <xf numFmtId="4" fontId="95" fillId="7" borderId="144" xfId="0" applyNumberFormat="1" applyFont="1" applyFill="1" applyBorder="1" applyAlignment="1">
      <alignment vertical="top" wrapText="1"/>
    </xf>
    <xf numFmtId="49" fontId="95" fillId="7" borderId="133" xfId="0" quotePrefix="1" applyNumberFormat="1" applyFont="1" applyFill="1" applyBorder="1" applyAlignment="1">
      <alignment horizontal="left" wrapText="1"/>
    </xf>
    <xf numFmtId="0" fontId="95" fillId="7" borderId="145" xfId="0" applyFont="1" applyFill="1" applyBorder="1" applyAlignment="1">
      <alignment horizontal="left"/>
    </xf>
    <xf numFmtId="49" fontId="95" fillId="7" borderId="71" xfId="0" applyNumberFormat="1" applyFont="1" applyFill="1" applyBorder="1" applyAlignment="1">
      <alignment horizontal="left" wrapText="1"/>
    </xf>
    <xf numFmtId="0" fontId="95" fillId="7" borderId="71" xfId="0" applyFont="1" applyFill="1" applyBorder="1" applyAlignment="1">
      <alignment vertical="top" wrapText="1"/>
    </xf>
    <xf numFmtId="4" fontId="95" fillId="7" borderId="71" xfId="0" applyNumberFormat="1" applyFont="1" applyFill="1" applyBorder="1" applyAlignment="1">
      <alignment vertical="top" wrapText="1"/>
    </xf>
    <xf numFmtId="4" fontId="95" fillId="7" borderId="146" xfId="0" applyNumberFormat="1" applyFont="1" applyFill="1" applyBorder="1" applyAlignment="1">
      <alignment vertical="top" wrapText="1"/>
    </xf>
    <xf numFmtId="0" fontId="35" fillId="3" borderId="147" xfId="166" applyFont="1" applyFill="1" applyBorder="1" applyAlignment="1">
      <alignment vertical="center"/>
    </xf>
    <xf numFmtId="0" fontId="93" fillId="3" borderId="147" xfId="166" applyFont="1" applyFill="1" applyBorder="1" applyAlignment="1">
      <alignment vertical="center"/>
    </xf>
    <xf numFmtId="0" fontId="35" fillId="3" borderId="147" xfId="166" applyFont="1" applyFill="1" applyBorder="1" applyAlignment="1">
      <alignment vertical="center" wrapText="1"/>
    </xf>
    <xf numFmtId="4" fontId="35" fillId="3" borderId="147" xfId="166" applyNumberFormat="1" applyFont="1" applyFill="1" applyBorder="1" applyAlignment="1">
      <alignment vertical="center"/>
    </xf>
    <xf numFmtId="0" fontId="57" fillId="0" borderId="0" xfId="166" applyFont="1" applyAlignment="1">
      <alignment vertical="center"/>
    </xf>
    <xf numFmtId="0" fontId="2" fillId="0" borderId="0" xfId="166" applyFont="1" applyAlignment="1">
      <alignment vertical="center" wrapText="1"/>
    </xf>
    <xf numFmtId="4" fontId="2" fillId="0" borderId="0" xfId="166" applyNumberFormat="1" applyFont="1" applyAlignment="1">
      <alignment vertical="center"/>
    </xf>
    <xf numFmtId="4" fontId="2" fillId="0" borderId="0" xfId="21" applyNumberFormat="1" applyFont="1" applyAlignment="1">
      <alignment vertical="center"/>
    </xf>
    <xf numFmtId="0" fontId="84" fillId="2" borderId="4" xfId="5" applyFont="1" applyFill="1" applyBorder="1" applyAlignment="1">
      <alignment horizontal="center" vertical="top"/>
    </xf>
    <xf numFmtId="0" fontId="2" fillId="0" borderId="0" xfId="5" applyAlignment="1">
      <alignment horizontal="left" wrapText="1"/>
    </xf>
    <xf numFmtId="0" fontId="2" fillId="2" borderId="0" xfId="5" applyFill="1" applyAlignment="1">
      <alignment horizontal="right"/>
    </xf>
    <xf numFmtId="0" fontId="2" fillId="2" borderId="0" xfId="5" applyFill="1" applyAlignment="1">
      <alignment horizontal="center"/>
    </xf>
    <xf numFmtId="0" fontId="84" fillId="2" borderId="5" xfId="5" applyFont="1" applyFill="1" applyBorder="1" applyAlignment="1">
      <alignment horizontal="center" vertical="top"/>
    </xf>
    <xf numFmtId="0" fontId="35" fillId="2" borderId="4" xfId="5" applyFont="1" applyFill="1" applyBorder="1" applyAlignment="1">
      <alignment horizontal="left" vertical="top"/>
    </xf>
    <xf numFmtId="0" fontId="35" fillId="2" borderId="0" xfId="5" applyFont="1" applyFill="1" applyAlignment="1" applyProtection="1">
      <alignment horizontal="left" vertical="top" wrapText="1"/>
      <protection locked="0"/>
    </xf>
    <xf numFmtId="0" fontId="46" fillId="2" borderId="0" xfId="5" applyFont="1" applyFill="1" applyAlignment="1">
      <alignment horizontal="right" vertical="top"/>
    </xf>
    <xf numFmtId="0" fontId="35" fillId="2" borderId="0" xfId="5" applyFont="1" applyFill="1" applyAlignment="1">
      <alignment horizontal="right" vertical="top"/>
    </xf>
    <xf numFmtId="0" fontId="35" fillId="2" borderId="0" xfId="5" applyFont="1" applyFill="1" applyAlignment="1" applyProtection="1">
      <alignment horizontal="right" vertical="top"/>
      <protection locked="0"/>
    </xf>
    <xf numFmtId="0" fontId="2" fillId="0" borderId="5" xfId="5" applyBorder="1" applyProtection="1">
      <protection locked="0"/>
    </xf>
    <xf numFmtId="0" fontId="83" fillId="2" borderId="7" xfId="5" applyFont="1" applyFill="1" applyBorder="1" applyAlignment="1">
      <alignment horizontal="center" vertical="top"/>
    </xf>
    <xf numFmtId="0" fontId="83" fillId="0" borderId="8" xfId="5" applyFont="1" applyBorder="1" applyAlignment="1">
      <alignment horizontal="left" vertical="top" wrapText="1"/>
    </xf>
    <xf numFmtId="0" fontId="83" fillId="2" borderId="8" xfId="5" applyFont="1" applyFill="1" applyBorder="1" applyAlignment="1">
      <alignment horizontal="right" vertical="top"/>
    </xf>
    <xf numFmtId="0" fontId="83" fillId="2" borderId="8" xfId="5" applyFont="1" applyFill="1" applyBorder="1" applyAlignment="1">
      <alignment horizontal="center" vertical="top"/>
    </xf>
    <xf numFmtId="0" fontId="57" fillId="2" borderId="9" xfId="5" applyFont="1" applyFill="1" applyBorder="1" applyAlignment="1">
      <alignment horizontal="right" vertical="top"/>
    </xf>
    <xf numFmtId="0" fontId="83" fillId="2" borderId="0" xfId="5" applyFont="1" applyFill="1" applyAlignment="1">
      <alignment horizontal="center" vertical="top"/>
    </xf>
    <xf numFmtId="0" fontId="83" fillId="0" borderId="0" xfId="5" applyFont="1" applyAlignment="1">
      <alignment horizontal="left" vertical="top" wrapText="1"/>
    </xf>
    <xf numFmtId="0" fontId="83" fillId="2" borderId="0" xfId="5" applyFont="1" applyFill="1" applyAlignment="1">
      <alignment horizontal="right" vertical="top"/>
    </xf>
    <xf numFmtId="0" fontId="34" fillId="3" borderId="89" xfId="5" applyFont="1" applyFill="1" applyBorder="1" applyAlignment="1">
      <alignment horizontal="center" vertical="center" wrapText="1"/>
    </xf>
    <xf numFmtId="0" fontId="34" fillId="3" borderId="66" xfId="5" applyFont="1" applyFill="1" applyBorder="1" applyAlignment="1">
      <alignment horizontal="left" vertical="center" wrapText="1"/>
    </xf>
    <xf numFmtId="4" fontId="24" fillId="3" borderId="66" xfId="0" applyNumberFormat="1" applyFont="1" applyFill="1" applyBorder="1"/>
    <xf numFmtId="4" fontId="24" fillId="3" borderId="88" xfId="0" applyNumberFormat="1" applyFont="1" applyFill="1" applyBorder="1"/>
    <xf numFmtId="0" fontId="34" fillId="3" borderId="131" xfId="5" applyFont="1" applyFill="1" applyBorder="1" applyAlignment="1">
      <alignment horizontal="center" vertical="center" wrapText="1"/>
    </xf>
    <xf numFmtId="0" fontId="34" fillId="3" borderId="133" xfId="5" applyFont="1" applyFill="1" applyBorder="1" applyAlignment="1">
      <alignment horizontal="left" vertical="center" wrapText="1"/>
    </xf>
    <xf numFmtId="4" fontId="24" fillId="3" borderId="133" xfId="0" applyNumberFormat="1" applyFont="1" applyFill="1" applyBorder="1"/>
    <xf numFmtId="4" fontId="24" fillId="3" borderId="144" xfId="0" applyNumberFormat="1" applyFont="1" applyFill="1" applyBorder="1"/>
    <xf numFmtId="4" fontId="34" fillId="3" borderId="133" xfId="5" applyNumberFormat="1" applyFont="1" applyFill="1" applyBorder="1" applyAlignment="1">
      <alignment horizontal="left" vertical="center" wrapText="1"/>
    </xf>
    <xf numFmtId="0" fontId="40" fillId="0" borderId="131" xfId="5" applyFont="1" applyBorder="1" applyAlignment="1">
      <alignment horizontal="center" vertical="center" wrapText="1"/>
    </xf>
    <xf numFmtId="4" fontId="40" fillId="0" borderId="133" xfId="5" applyNumberFormat="1" applyFont="1" applyBorder="1" applyAlignment="1">
      <alignment horizontal="left" vertical="center" wrapText="1"/>
    </xf>
    <xf numFmtId="4" fontId="0" fillId="0" borderId="133" xfId="0" applyNumberFormat="1" applyBorder="1"/>
    <xf numFmtId="4" fontId="0" fillId="0" borderId="144" xfId="0" applyNumberFormat="1" applyBorder="1"/>
    <xf numFmtId="0" fontId="40" fillId="0" borderId="133" xfId="5" applyFont="1" applyBorder="1" applyAlignment="1">
      <alignment horizontal="left" vertical="center" wrapText="1"/>
    </xf>
    <xf numFmtId="0" fontId="35" fillId="3" borderId="133" xfId="5" applyFont="1" applyFill="1" applyBorder="1" applyAlignment="1">
      <alignment horizontal="left" vertical="center" wrapText="1"/>
    </xf>
    <xf numFmtId="1" fontId="40" fillId="0" borderId="131" xfId="5" applyNumberFormat="1" applyFont="1" applyBorder="1" applyAlignment="1">
      <alignment horizontal="center" vertical="center" wrapText="1"/>
    </xf>
    <xf numFmtId="1" fontId="34" fillId="3" borderId="131" xfId="5" applyNumberFormat="1" applyFont="1" applyFill="1" applyBorder="1" applyAlignment="1">
      <alignment horizontal="center" vertical="center" wrapText="1"/>
    </xf>
    <xf numFmtId="0" fontId="44" fillId="0" borderId="133" xfId="5" applyFont="1" applyBorder="1" applyAlignment="1">
      <alignment horizontal="left" vertical="center" wrapText="1"/>
    </xf>
    <xf numFmtId="0" fontId="36" fillId="3" borderId="133" xfId="5" applyFont="1" applyFill="1" applyBorder="1" applyAlignment="1">
      <alignment horizontal="left" vertical="center" wrapText="1"/>
    </xf>
    <xf numFmtId="1" fontId="34" fillId="3" borderId="131" xfId="5" quotePrefix="1" applyNumberFormat="1" applyFont="1" applyFill="1" applyBorder="1" applyAlignment="1">
      <alignment horizontal="center" vertical="center" wrapText="1"/>
    </xf>
    <xf numFmtId="1" fontId="40" fillId="0" borderId="131" xfId="5" quotePrefix="1" applyNumberFormat="1" applyFont="1" applyBorder="1" applyAlignment="1">
      <alignment horizontal="center" vertical="center" wrapText="1"/>
    </xf>
    <xf numFmtId="1" fontId="40" fillId="0" borderId="35" xfId="5" applyNumberFormat="1" applyFont="1" applyBorder="1" applyAlignment="1">
      <alignment horizontal="center" vertical="center" wrapText="1"/>
    </xf>
    <xf numFmtId="4" fontId="40" fillId="0" borderId="32" xfId="5" applyNumberFormat="1" applyFont="1" applyBorder="1" applyAlignment="1">
      <alignment horizontal="left" vertical="center" wrapText="1"/>
    </xf>
    <xf numFmtId="4" fontId="0" fillId="0" borderId="32" xfId="0" applyNumberFormat="1" applyBorder="1"/>
    <xf numFmtId="4" fontId="0" fillId="0" borderId="34" xfId="0" applyNumberFormat="1" applyBorder="1"/>
    <xf numFmtId="4" fontId="34" fillId="0" borderId="149" xfId="5" applyNumberFormat="1" applyFont="1" applyBorder="1" applyAlignment="1">
      <alignment horizontal="right" vertical="center" wrapText="1"/>
    </xf>
    <xf numFmtId="4" fontId="34" fillId="0" borderId="150" xfId="5" applyNumberFormat="1" applyFont="1" applyBorder="1" applyAlignment="1">
      <alignment horizontal="left" vertical="center" wrapText="1"/>
    </xf>
    <xf numFmtId="4" fontId="34" fillId="3" borderId="150" xfId="5" applyNumberFormat="1" applyFont="1" applyFill="1" applyBorder="1" applyAlignment="1">
      <alignment horizontal="right" vertical="center" wrapText="1"/>
    </xf>
    <xf numFmtId="49" fontId="40" fillId="0" borderId="0" xfId="5" applyNumberFormat="1" applyFont="1" applyAlignment="1">
      <alignment horizontal="right"/>
    </xf>
    <xf numFmtId="49" fontId="40" fillId="0" borderId="0" xfId="5" applyNumberFormat="1" applyFont="1" applyAlignment="1">
      <alignment horizontal="left" wrapText="1"/>
    </xf>
    <xf numFmtId="4" fontId="2" fillId="0" borderId="0" xfId="5" applyNumberFormat="1" applyAlignment="1">
      <alignment horizontal="right"/>
    </xf>
    <xf numFmtId="0" fontId="84" fillId="6" borderId="4" xfId="166" applyFont="1" applyFill="1" applyBorder="1" applyAlignment="1" applyProtection="1">
      <alignment vertical="top"/>
      <protection locked="0"/>
    </xf>
    <xf numFmtId="0" fontId="84" fillId="6" borderId="0" xfId="166" applyFont="1" applyFill="1" applyAlignment="1" applyProtection="1">
      <alignment vertical="top"/>
      <protection locked="0"/>
    </xf>
    <xf numFmtId="0" fontId="84" fillId="6" borderId="5" xfId="166" applyFont="1" applyFill="1" applyBorder="1" applyAlignment="1" applyProtection="1">
      <alignment vertical="top"/>
      <protection locked="0"/>
    </xf>
    <xf numFmtId="0" fontId="35" fillId="0" borderId="0" xfId="166" applyFont="1" applyAlignment="1" applyProtection="1">
      <alignment horizontal="right" vertical="top"/>
      <protection locked="0"/>
    </xf>
    <xf numFmtId="0" fontId="35" fillId="6" borderId="5" xfId="166" applyFont="1" applyFill="1" applyBorder="1" applyAlignment="1" applyProtection="1">
      <alignment horizontal="right" vertical="top"/>
      <protection locked="0"/>
    </xf>
    <xf numFmtId="0" fontId="2" fillId="0" borderId="7" xfId="166" applyFont="1" applyBorder="1" applyAlignment="1" applyProtection="1">
      <alignment horizontal="center"/>
      <protection locked="0"/>
    </xf>
    <xf numFmtId="0" fontId="2" fillId="0" borderId="0" xfId="166" applyFont="1"/>
    <xf numFmtId="0" fontId="83" fillId="0" borderId="0" xfId="166" applyFont="1" applyAlignment="1">
      <alignment horizontal="center" vertical="top"/>
    </xf>
    <xf numFmtId="0" fontId="83" fillId="0" borderId="0" xfId="166" applyFont="1" applyAlignment="1">
      <alignment horizontal="center" vertical="top" wrapText="1"/>
    </xf>
    <xf numFmtId="0" fontId="83" fillId="6" borderId="0" xfId="166" applyFont="1" applyFill="1" applyAlignment="1">
      <alignment horizontal="center" vertical="top"/>
    </xf>
    <xf numFmtId="0" fontId="35" fillId="2" borderId="55" xfId="166" applyFont="1" applyFill="1" applyBorder="1" applyAlignment="1">
      <alignment horizontal="center" vertical="center" wrapText="1"/>
    </xf>
    <xf numFmtId="0" fontId="35" fillId="0" borderId="33" xfId="166" applyFont="1" applyBorder="1" applyAlignment="1">
      <alignment horizontal="center" vertical="center" wrapText="1"/>
    </xf>
    <xf numFmtId="0" fontId="35" fillId="6" borderId="34" xfId="166" applyFont="1" applyFill="1" applyBorder="1" applyAlignment="1">
      <alignment horizontal="center" vertical="center"/>
    </xf>
    <xf numFmtId="0" fontId="94" fillId="3" borderId="89" xfId="0" applyFont="1" applyFill="1" applyBorder="1" applyAlignment="1">
      <alignment horizontal="left"/>
    </xf>
    <xf numFmtId="49" fontId="94" fillId="3" borderId="66" xfId="0" applyNumberFormat="1" applyFont="1" applyFill="1" applyBorder="1" applyAlignment="1">
      <alignment horizontal="left" wrapText="1"/>
    </xf>
    <xf numFmtId="0" fontId="94" fillId="3" borderId="66" xfId="0" applyFont="1" applyFill="1" applyBorder="1" applyAlignment="1">
      <alignment vertical="top" wrapText="1"/>
    </xf>
    <xf numFmtId="4" fontId="94" fillId="3" borderId="66" xfId="0" applyNumberFormat="1" applyFont="1" applyFill="1" applyBorder="1" applyAlignment="1">
      <alignment vertical="top" wrapText="1"/>
    </xf>
    <xf numFmtId="4" fontId="94" fillId="3" borderId="88" xfId="0" applyNumberFormat="1" applyFont="1" applyFill="1" applyBorder="1" applyAlignment="1">
      <alignment vertical="top" wrapText="1"/>
    </xf>
    <xf numFmtId="0" fontId="35" fillId="3" borderId="152" xfId="166" applyFont="1" applyFill="1" applyBorder="1" applyAlignment="1">
      <alignment vertical="center"/>
    </xf>
    <xf numFmtId="4" fontId="35" fillId="3" borderId="153" xfId="166" applyNumberFormat="1" applyFont="1" applyFill="1" applyBorder="1" applyAlignment="1">
      <alignment vertical="center"/>
    </xf>
    <xf numFmtId="171" fontId="2" fillId="0" borderId="0" xfId="166" applyNumberFormat="1" applyFont="1" applyAlignment="1">
      <alignment vertical="center" wrapText="1"/>
    </xf>
    <xf numFmtId="0" fontId="2" fillId="0" borderId="0" xfId="5" applyAlignment="1">
      <alignment horizontal="center" wrapText="1"/>
    </xf>
    <xf numFmtId="0" fontId="35" fillId="2" borderId="0" xfId="5" applyFont="1" applyFill="1" applyAlignment="1" applyProtection="1">
      <alignment horizontal="left" vertical="top"/>
      <protection locked="0"/>
    </xf>
    <xf numFmtId="0" fontId="83" fillId="0" borderId="8" xfId="5" applyFont="1" applyBorder="1" applyAlignment="1">
      <alignment horizontal="center" vertical="top" wrapText="1"/>
    </xf>
    <xf numFmtId="0" fontId="83" fillId="0" borderId="0" xfId="5" applyFont="1" applyAlignment="1">
      <alignment horizontal="center" vertical="top" wrapText="1"/>
    </xf>
    <xf numFmtId="0" fontId="35" fillId="2" borderId="55" xfId="5" applyFont="1" applyFill="1" applyBorder="1" applyAlignment="1">
      <alignment horizontal="center" vertical="center" wrapText="1"/>
    </xf>
    <xf numFmtId="0" fontId="35" fillId="2" borderId="32" xfId="5" applyFont="1" applyFill="1" applyBorder="1" applyAlignment="1">
      <alignment horizontal="center" vertical="center" wrapText="1"/>
    </xf>
    <xf numFmtId="0" fontId="35" fillId="2" borderId="34" xfId="5" applyFont="1" applyFill="1" applyBorder="1" applyAlignment="1">
      <alignment horizontal="center" vertical="center"/>
    </xf>
    <xf numFmtId="4" fontId="34" fillId="0" borderId="154" xfId="5" applyNumberFormat="1" applyFont="1" applyBorder="1" applyAlignment="1">
      <alignment horizontal="right" wrapText="1"/>
    </xf>
    <xf numFmtId="4" fontId="34" fillId="3" borderId="154" xfId="5" applyNumberFormat="1" applyFont="1" applyFill="1" applyBorder="1" applyAlignment="1">
      <alignment horizontal="right" wrapText="1"/>
    </xf>
    <xf numFmtId="4" fontId="34" fillId="0" borderId="0" xfId="5" applyNumberFormat="1" applyFont="1" applyAlignment="1">
      <alignment horizontal="right" wrapText="1"/>
    </xf>
    <xf numFmtId="172" fontId="34" fillId="0" borderId="0" xfId="5" applyNumberFormat="1" applyFont="1" applyAlignment="1">
      <alignment horizontal="right" wrapText="1"/>
    </xf>
    <xf numFmtId="0" fontId="53" fillId="7" borderId="0" xfId="103" applyFont="1" applyFill="1" applyAlignment="1">
      <alignment horizontal="center" vertical="center" wrapText="1"/>
    </xf>
    <xf numFmtId="0" fontId="53" fillId="7" borderId="7" xfId="103" applyFont="1" applyFill="1" applyBorder="1" applyAlignment="1">
      <alignment vertical="center"/>
    </xf>
    <xf numFmtId="0" fontId="53" fillId="7" borderId="8" xfId="103" applyFont="1" applyFill="1" applyBorder="1" applyAlignment="1">
      <alignment vertical="center"/>
    </xf>
    <xf numFmtId="0" fontId="53" fillId="7" borderId="9" xfId="103" applyFont="1" applyFill="1" applyBorder="1" applyAlignment="1">
      <alignment vertical="center"/>
    </xf>
    <xf numFmtId="0" fontId="24" fillId="0" borderId="54" xfId="0" applyFont="1" applyBorder="1" applyAlignment="1">
      <alignment vertical="center"/>
    </xf>
    <xf numFmtId="43" fontId="0" fillId="0" borderId="55" xfId="0" applyNumberFormat="1" applyBorder="1"/>
    <xf numFmtId="43" fontId="0" fillId="0" borderId="56" xfId="0" applyNumberFormat="1" applyBorder="1"/>
    <xf numFmtId="0" fontId="24" fillId="0" borderId="124" xfId="0" applyFont="1" applyBorder="1" applyAlignment="1">
      <alignment vertical="center"/>
    </xf>
    <xf numFmtId="43" fontId="0" fillId="0" borderId="73" xfId="0" applyNumberFormat="1" applyBorder="1"/>
    <xf numFmtId="43" fontId="0" fillId="0" borderId="123" xfId="0" applyNumberFormat="1" applyBorder="1"/>
    <xf numFmtId="0" fontId="24" fillId="0" borderId="124" xfId="0" applyFont="1" applyBorder="1" applyAlignment="1">
      <alignment vertical="center" wrapText="1"/>
    </xf>
    <xf numFmtId="0" fontId="24" fillId="0" borderId="148" xfId="0" applyFont="1" applyBorder="1" applyAlignment="1">
      <alignment vertical="center"/>
    </xf>
    <xf numFmtId="43" fontId="0" fillId="0" borderId="33" xfId="0" applyNumberFormat="1" applyBorder="1"/>
    <xf numFmtId="43" fontId="0" fillId="0" borderId="38" xfId="0" applyNumberFormat="1" applyBorder="1"/>
    <xf numFmtId="0" fontId="24" fillId="0" borderId="152" xfId="0" applyFont="1" applyBorder="1" applyAlignment="1">
      <alignment vertical="center"/>
    </xf>
    <xf numFmtId="43" fontId="0" fillId="0" borderId="147" xfId="0" applyNumberFormat="1" applyBorder="1"/>
    <xf numFmtId="43" fontId="0" fillId="0" borderId="153" xfId="0" applyNumberFormat="1" applyBorder="1"/>
    <xf numFmtId="0" fontId="53" fillId="7" borderId="4" xfId="103" applyFont="1" applyFill="1" applyBorder="1" applyAlignment="1">
      <alignment horizontal="center" vertical="center" wrapText="1"/>
    </xf>
    <xf numFmtId="0" fontId="35" fillId="7" borderId="0" xfId="5" applyFont="1" applyFill="1" applyAlignment="1" applyProtection="1">
      <alignment horizontal="left" vertical="top"/>
      <protection locked="0"/>
    </xf>
    <xf numFmtId="4" fontId="40" fillId="7" borderId="135" xfId="103" applyNumberFormat="1" applyFont="1" applyFill="1" applyBorder="1" applyAlignment="1">
      <alignment horizontal="right" vertical="center" wrapText="1"/>
    </xf>
    <xf numFmtId="4" fontId="40" fillId="7" borderId="60" xfId="103" applyNumberFormat="1" applyFont="1" applyFill="1" applyBorder="1" applyAlignment="1">
      <alignment vertical="center" wrapText="1"/>
    </xf>
    <xf numFmtId="43" fontId="40" fillId="7" borderId="55" xfId="103" applyNumberFormat="1" applyFont="1" applyFill="1" applyBorder="1" applyAlignment="1">
      <alignment vertical="center" wrapText="1"/>
    </xf>
    <xf numFmtId="43" fontId="40" fillId="7" borderId="56" xfId="103" applyNumberFormat="1" applyFont="1" applyFill="1" applyBorder="1" applyAlignment="1">
      <alignment vertical="center" wrapText="1"/>
    </xf>
    <xf numFmtId="4" fontId="40" fillId="7" borderId="4" xfId="103" applyNumberFormat="1" applyFont="1" applyFill="1" applyBorder="1" applyAlignment="1">
      <alignment horizontal="right" vertical="center" wrapText="1"/>
    </xf>
    <xf numFmtId="4" fontId="40" fillId="7" borderId="75" xfId="103" applyNumberFormat="1" applyFont="1" applyFill="1" applyBorder="1" applyAlignment="1">
      <alignment vertical="center" wrapText="1"/>
    </xf>
    <xf numFmtId="43" fontId="40" fillId="7" borderId="73" xfId="103" applyNumberFormat="1" applyFont="1" applyFill="1" applyBorder="1" applyAlignment="1">
      <alignment vertical="center" wrapText="1"/>
    </xf>
    <xf numFmtId="43" fontId="40" fillId="7" borderId="123" xfId="103" applyNumberFormat="1" applyFont="1" applyFill="1" applyBorder="1" applyAlignment="1">
      <alignment vertical="center" wrapText="1"/>
    </xf>
    <xf numFmtId="4" fontId="40" fillId="7" borderId="75" xfId="103" applyNumberFormat="1" applyFont="1" applyFill="1" applyBorder="1" applyAlignment="1">
      <alignment horizontal="left" vertical="center" wrapText="1"/>
    </xf>
    <xf numFmtId="4" fontId="40" fillId="7" borderId="156" xfId="103" applyNumberFormat="1" applyFont="1" applyFill="1" applyBorder="1" applyAlignment="1">
      <alignment horizontal="right" vertical="center" wrapText="1"/>
    </xf>
    <xf numFmtId="4" fontId="40" fillId="7" borderId="157" xfId="103" applyNumberFormat="1" applyFont="1" applyFill="1" applyBorder="1" applyAlignment="1">
      <alignment vertical="center" wrapText="1"/>
    </xf>
    <xf numFmtId="43" fontId="40" fillId="7" borderId="158" xfId="103" applyNumberFormat="1" applyFont="1" applyFill="1" applyBorder="1" applyAlignment="1">
      <alignment vertical="center" wrapText="1"/>
    </xf>
    <xf numFmtId="43" fontId="40" fillId="7" borderId="159" xfId="103" applyNumberFormat="1" applyFont="1" applyFill="1" applyBorder="1" applyAlignment="1">
      <alignment vertical="center" wrapText="1"/>
    </xf>
    <xf numFmtId="43" fontId="34" fillId="7" borderId="161" xfId="103" applyNumberFormat="1" applyFont="1" applyFill="1" applyBorder="1" applyAlignment="1">
      <alignment horizontal="center" vertical="center" wrapText="1"/>
    </xf>
    <xf numFmtId="43" fontId="34" fillId="7" borderId="162" xfId="103" applyNumberFormat="1" applyFont="1" applyFill="1" applyBorder="1" applyAlignment="1">
      <alignment horizontal="center" vertical="center" wrapText="1"/>
    </xf>
    <xf numFmtId="4" fontId="2" fillId="7" borderId="0" xfId="103" applyNumberFormat="1" applyFill="1"/>
    <xf numFmtId="0" fontId="53" fillId="2" borderId="7" xfId="3" applyFont="1" applyFill="1" applyBorder="1" applyAlignment="1">
      <alignment vertical="center"/>
    </xf>
    <xf numFmtId="0" fontId="53" fillId="2" borderId="8" xfId="3" applyFont="1" applyFill="1" applyBorder="1" applyAlignment="1">
      <alignment vertical="center"/>
    </xf>
    <xf numFmtId="0" fontId="53" fillId="2" borderId="9" xfId="3" applyFont="1" applyFill="1" applyBorder="1" applyAlignment="1">
      <alignment horizontal="right" vertical="center"/>
    </xf>
    <xf numFmtId="0" fontId="56" fillId="2" borderId="0" xfId="3" applyFont="1" applyFill="1" applyAlignment="1">
      <alignment vertical="center"/>
    </xf>
    <xf numFmtId="0" fontId="56" fillId="0" borderId="0" xfId="3" applyFont="1" applyAlignment="1">
      <alignment vertical="center"/>
    </xf>
    <xf numFmtId="49" fontId="36" fillId="2" borderId="135" xfId="67" applyNumberFormat="1" applyFont="1" applyFill="1" applyBorder="1" applyAlignment="1">
      <alignment horizontal="right" vertical="center"/>
    </xf>
    <xf numFmtId="49" fontId="36" fillId="2" borderId="60" xfId="67" applyNumberFormat="1" applyFont="1" applyFill="1" applyBorder="1" applyAlignment="1">
      <alignment horizontal="left" vertical="center"/>
    </xf>
    <xf numFmtId="43" fontId="34" fillId="0" borderId="55" xfId="3" applyNumberFormat="1" applyFont="1" applyBorder="1" applyAlignment="1">
      <alignment horizontal="center" vertical="center" wrapText="1"/>
    </xf>
    <xf numFmtId="49" fontId="44" fillId="2" borderId="4" xfId="67" applyNumberFormat="1" applyFont="1" applyFill="1" applyBorder="1" applyAlignment="1">
      <alignment horizontal="right" vertical="center"/>
    </xf>
    <xf numFmtId="49" fontId="44" fillId="2" borderId="75" xfId="67" applyNumberFormat="1" applyFont="1" applyFill="1" applyBorder="1" applyAlignment="1">
      <alignment horizontal="left" vertical="center"/>
    </xf>
    <xf numFmtId="43" fontId="40" fillId="0" borderId="73" xfId="3" applyNumberFormat="1" applyFont="1" applyBorder="1" applyAlignment="1">
      <alignment horizontal="center" vertical="center" wrapText="1"/>
    </xf>
    <xf numFmtId="43" fontId="40" fillId="0" borderId="123" xfId="3" applyNumberFormat="1" applyFont="1" applyBorder="1" applyAlignment="1">
      <alignment horizontal="center" vertical="center" wrapText="1"/>
    </xf>
    <xf numFmtId="49" fontId="44" fillId="2" borderId="75" xfId="67" applyNumberFormat="1" applyFont="1" applyFill="1" applyBorder="1" applyAlignment="1">
      <alignment horizontal="left" vertical="center" wrapText="1"/>
    </xf>
    <xf numFmtId="49" fontId="36" fillId="2" borderId="4" xfId="67" applyNumberFormat="1" applyFont="1" applyFill="1" applyBorder="1" applyAlignment="1">
      <alignment horizontal="right" vertical="center"/>
    </xf>
    <xf numFmtId="49" fontId="36" fillId="2" borderId="75" xfId="67" applyNumberFormat="1" applyFont="1" applyFill="1" applyBorder="1" applyAlignment="1">
      <alignment horizontal="left" vertical="center" wrapText="1"/>
    </xf>
    <xf numFmtId="43" fontId="34" fillId="0" borderId="73" xfId="3" applyNumberFormat="1" applyFont="1" applyBorder="1" applyAlignment="1">
      <alignment horizontal="center" vertical="center" wrapText="1"/>
    </xf>
    <xf numFmtId="49" fontId="36" fillId="2" borderId="4" xfId="67" applyNumberFormat="1" applyFont="1" applyFill="1" applyBorder="1" applyAlignment="1">
      <alignment horizontal="right" vertical="top"/>
    </xf>
    <xf numFmtId="43" fontId="34" fillId="0" borderId="32" xfId="3" applyNumberFormat="1" applyFont="1" applyBorder="1" applyAlignment="1">
      <alignment horizontal="center" vertical="center" wrapText="1"/>
    </xf>
    <xf numFmtId="0" fontId="53" fillId="0" borderId="0" xfId="3" applyFont="1" applyAlignment="1">
      <alignment vertical="center"/>
    </xf>
    <xf numFmtId="0" fontId="0" fillId="0" borderId="133" xfId="0" applyBorder="1" applyAlignment="1">
      <alignment horizontal="left" vertical="center" wrapText="1"/>
    </xf>
    <xf numFmtId="8" fontId="0" fillId="0" borderId="133" xfId="0" applyNumberFormat="1" applyBorder="1" applyAlignment="1">
      <alignment horizontal="left" vertical="center" wrapText="1"/>
    </xf>
    <xf numFmtId="0" fontId="0" fillId="0" borderId="72" xfId="0" applyBorder="1" applyAlignment="1">
      <alignment horizontal="left" vertical="center" wrapText="1"/>
    </xf>
    <xf numFmtId="0" fontId="19" fillId="2" borderId="164" xfId="64" applyFont="1" applyFill="1" applyBorder="1"/>
    <xf numFmtId="0" fontId="44" fillId="2" borderId="164" xfId="64" applyFont="1" applyFill="1" applyBorder="1"/>
    <xf numFmtId="0" fontId="58" fillId="2" borderId="164" xfId="64" applyFont="1" applyFill="1" applyBorder="1"/>
    <xf numFmtId="0" fontId="19" fillId="2" borderId="164" xfId="64" applyFont="1" applyFill="1" applyBorder="1" applyAlignment="1">
      <alignment horizontal="center" vertical="center" shrinkToFit="1"/>
    </xf>
    <xf numFmtId="0" fontId="2" fillId="2" borderId="165" xfId="64" applyFill="1" applyBorder="1"/>
    <xf numFmtId="0" fontId="0" fillId="0" borderId="151" xfId="0" applyBorder="1" applyAlignment="1">
      <alignment horizontal="left" vertical="center" wrapText="1"/>
    </xf>
    <xf numFmtId="0" fontId="0" fillId="0" borderId="144" xfId="0" applyBorder="1" applyAlignment="1">
      <alignment horizontal="left" vertical="center" wrapText="1"/>
    </xf>
    <xf numFmtId="0" fontId="2" fillId="0" borderId="2" xfId="64" applyBorder="1"/>
    <xf numFmtId="0" fontId="0" fillId="0" borderId="32" xfId="0" applyBorder="1" applyAlignment="1">
      <alignment horizontal="left" vertical="center" wrapText="1"/>
    </xf>
    <xf numFmtId="0" fontId="2" fillId="2" borderId="5" xfId="64" applyFill="1" applyBorder="1"/>
    <xf numFmtId="0" fontId="2" fillId="0" borderId="5" xfId="64" applyFill="1" applyBorder="1"/>
    <xf numFmtId="0" fontId="2" fillId="0" borderId="5" xfId="64" applyBorder="1"/>
    <xf numFmtId="0" fontId="39" fillId="0" borderId="0" xfId="64" applyFont="1" applyAlignment="1">
      <alignment horizontal="center" vertical="center"/>
    </xf>
    <xf numFmtId="0" fontId="68" fillId="0" borderId="0" xfId="64" applyFont="1" applyAlignment="1">
      <alignment horizontal="center" vertical="center"/>
    </xf>
    <xf numFmtId="0" fontId="55" fillId="0" borderId="0" xfId="64" applyFont="1" applyAlignment="1">
      <alignment horizontal="center" vertical="center"/>
    </xf>
    <xf numFmtId="0" fontId="53" fillId="0" borderId="0" xfId="64" applyFont="1" applyAlignment="1">
      <alignment horizontal="center" vertical="center"/>
    </xf>
    <xf numFmtId="0" fontId="50" fillId="0" borderId="0" xfId="64" applyFont="1" applyAlignment="1">
      <alignment horizontal="center" vertical="center"/>
    </xf>
    <xf numFmtId="0" fontId="34" fillId="0" borderId="0" xfId="64" applyFont="1" applyAlignment="1">
      <alignment horizontal="center" vertical="center"/>
    </xf>
    <xf numFmtId="0" fontId="66" fillId="0" borderId="0" xfId="64" applyFont="1" applyAlignment="1">
      <alignment horizontal="center" vertical="center"/>
    </xf>
    <xf numFmtId="39" fontId="40" fillId="0" borderId="0" xfId="64" applyNumberFormat="1" applyFont="1" applyFill="1" applyAlignment="1">
      <alignment horizontal="center" vertical="center"/>
    </xf>
    <xf numFmtId="39" fontId="64" fillId="0" borderId="0" xfId="64" applyNumberFormat="1" applyFont="1" applyFill="1" applyAlignment="1">
      <alignment horizontal="center" vertical="center"/>
    </xf>
    <xf numFmtId="0" fontId="19" fillId="2" borderId="163" xfId="64" applyFont="1" applyFill="1" applyBorder="1" applyAlignment="1">
      <alignment horizontal="center" vertical="center"/>
    </xf>
    <xf numFmtId="0" fontId="19" fillId="2" borderId="164" xfId="64" applyFont="1" applyFill="1" applyBorder="1" applyAlignment="1">
      <alignment horizontal="center" vertical="center"/>
    </xf>
    <xf numFmtId="0" fontId="0" fillId="0" borderId="74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132" xfId="0" applyBorder="1" applyAlignment="1">
      <alignment horizontal="center" vertical="center" wrapText="1"/>
    </xf>
    <xf numFmtId="0" fontId="0" fillId="0" borderId="133" xfId="0" applyBorder="1" applyAlignment="1">
      <alignment horizontal="center" vertical="center" wrapText="1"/>
    </xf>
    <xf numFmtId="0" fontId="0" fillId="0" borderId="13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9" fillId="0" borderId="0" xfId="64" applyFont="1" applyBorder="1" applyAlignment="1">
      <alignment horizontal="left"/>
    </xf>
    <xf numFmtId="0" fontId="38" fillId="0" borderId="0" xfId="64" applyFont="1" applyBorder="1" applyAlignment="1">
      <alignment horizontal="right"/>
    </xf>
    <xf numFmtId="0" fontId="38" fillId="0" borderId="0" xfId="64" applyFont="1" applyBorder="1"/>
    <xf numFmtId="0" fontId="35" fillId="0" borderId="0" xfId="64" applyFont="1" applyBorder="1" applyAlignment="1">
      <alignment horizontal="right"/>
    </xf>
    <xf numFmtId="0" fontId="37" fillId="0" borderId="0" xfId="64" applyFont="1" applyBorder="1" applyAlignment="1">
      <alignment horizontal="left" shrinkToFit="1"/>
    </xf>
    <xf numFmtId="43" fontId="35" fillId="0" borderId="0" xfId="15" applyFont="1" applyBorder="1" applyAlignment="1">
      <alignment horizontal="left"/>
    </xf>
    <xf numFmtId="0" fontId="34" fillId="0" borderId="0" xfId="64" applyFont="1" applyBorder="1" applyAlignment="1"/>
    <xf numFmtId="0" fontId="97" fillId="0" borderId="0" xfId="64" applyFont="1"/>
    <xf numFmtId="0" fontId="93" fillId="0" borderId="0" xfId="64" applyFont="1" applyAlignment="1">
      <alignment horizontal="right"/>
    </xf>
    <xf numFmtId="0" fontId="57" fillId="0" borderId="0" xfId="64" applyFont="1" applyBorder="1" applyAlignment="1">
      <alignment horizontal="left"/>
    </xf>
    <xf numFmtId="0" fontId="93" fillId="0" borderId="0" xfId="64" applyFont="1" applyAlignment="1">
      <alignment horizontal="right" shrinkToFit="1"/>
    </xf>
    <xf numFmtId="0" fontId="57" fillId="0" borderId="0" xfId="64" applyFont="1" applyAlignment="1"/>
    <xf numFmtId="0" fontId="93" fillId="0" borderId="0" xfId="64" applyFont="1" applyAlignment="1"/>
    <xf numFmtId="0" fontId="84" fillId="0" borderId="0" xfId="64" applyFont="1" applyBorder="1" applyAlignment="1">
      <alignment horizontal="right"/>
    </xf>
    <xf numFmtId="0" fontId="98" fillId="2" borderId="0" xfId="64" applyFont="1" applyFill="1" applyBorder="1" applyAlignment="1">
      <alignment horizontal="center"/>
    </xf>
    <xf numFmtId="0" fontId="99" fillId="0" borderId="0" xfId="64" applyFont="1" applyBorder="1"/>
    <xf numFmtId="0" fontId="84" fillId="0" borderId="0" xfId="64" applyFont="1" applyBorder="1" applyAlignment="1">
      <alignment horizontal="left"/>
    </xf>
    <xf numFmtId="0" fontId="100" fillId="2" borderId="0" xfId="64" applyFont="1" applyFill="1" applyBorder="1" applyAlignment="1">
      <alignment horizontal="center"/>
    </xf>
    <xf numFmtId="0" fontId="70" fillId="0" borderId="0" xfId="64" applyFont="1" applyBorder="1" applyAlignment="1">
      <alignment horizontal="right"/>
    </xf>
    <xf numFmtId="0" fontId="40" fillId="0" borderId="0" xfId="64" applyFont="1" applyBorder="1" applyAlignment="1">
      <alignment vertical="center" shrinkToFit="1"/>
    </xf>
    <xf numFmtId="15" fontId="40" fillId="0" borderId="8" xfId="64" applyNumberFormat="1" applyFont="1" applyBorder="1" applyAlignment="1">
      <alignment vertical="center" shrinkToFit="1"/>
    </xf>
    <xf numFmtId="0" fontId="0" fillId="0" borderId="144" xfId="0" applyBorder="1" applyAlignment="1">
      <alignment horizontal="left" vertical="center"/>
    </xf>
    <xf numFmtId="0" fontId="0" fillId="0" borderId="146" xfId="0" applyBorder="1" applyAlignment="1">
      <alignment horizontal="left" vertical="center"/>
    </xf>
    <xf numFmtId="49" fontId="95" fillId="0" borderId="133" xfId="64" applyNumberFormat="1" applyFont="1" applyBorder="1" applyAlignment="1">
      <alignment horizontal="center" vertical="center"/>
    </xf>
    <xf numFmtId="49" fontId="95" fillId="0" borderId="133" xfId="64" applyNumberFormat="1" applyFont="1" applyBorder="1" applyAlignment="1">
      <alignment horizontal="left" vertical="center" wrapText="1"/>
    </xf>
    <xf numFmtId="0" fontId="88" fillId="0" borderId="133" xfId="0" applyFont="1" applyBorder="1" applyAlignment="1">
      <alignment horizontal="left" vertical="center" wrapText="1"/>
    </xf>
    <xf numFmtId="2" fontId="88" fillId="0" borderId="133" xfId="0" applyNumberFormat="1" applyFont="1" applyBorder="1" applyAlignment="1">
      <alignment vertical="center" wrapText="1"/>
    </xf>
    <xf numFmtId="49" fontId="95" fillId="0" borderId="133" xfId="64" applyNumberFormat="1" applyFont="1" applyBorder="1" applyAlignment="1">
      <alignment horizontal="center" vertical="center" wrapText="1"/>
    </xf>
    <xf numFmtId="2" fontId="95" fillId="0" borderId="133" xfId="64" applyNumberFormat="1" applyFont="1" applyBorder="1" applyAlignment="1">
      <alignment vertical="center"/>
    </xf>
    <xf numFmtId="2" fontId="95" fillId="0" borderId="133" xfId="64" applyNumberFormat="1" applyFont="1" applyBorder="1" applyAlignment="1">
      <alignment horizontal="right" vertical="center"/>
    </xf>
    <xf numFmtId="49" fontId="95" fillId="0" borderId="133" xfId="64" applyNumberFormat="1" applyFont="1" applyBorder="1" applyAlignment="1">
      <alignment vertical="center"/>
    </xf>
    <xf numFmtId="2" fontId="95" fillId="0" borderId="133" xfId="1" applyNumberFormat="1" applyFont="1" applyFill="1" applyBorder="1" applyAlignment="1">
      <alignment vertical="center" wrapText="1"/>
    </xf>
    <xf numFmtId="0" fontId="87" fillId="0" borderId="133" xfId="0" applyFont="1" applyBorder="1"/>
    <xf numFmtId="0" fontId="87" fillId="0" borderId="133" xfId="0" applyFont="1" applyBorder="1" applyAlignment="1">
      <alignment vertical="center"/>
    </xf>
    <xf numFmtId="0" fontId="88" fillId="0" borderId="0" xfId="0" applyFont="1" applyAlignment="1">
      <alignment horizontal="left"/>
    </xf>
    <xf numFmtId="0" fontId="88" fillId="0" borderId="133" xfId="0" applyFont="1" applyBorder="1"/>
    <xf numFmtId="2" fontId="88" fillId="0" borderId="133" xfId="0" applyNumberFormat="1" applyFont="1" applyBorder="1" applyAlignment="1">
      <alignment horizontal="right"/>
    </xf>
    <xf numFmtId="0" fontId="88" fillId="0" borderId="133" xfId="0" applyFont="1" applyBorder="1" applyAlignment="1">
      <alignment horizontal="left"/>
    </xf>
    <xf numFmtId="2" fontId="88" fillId="0" borderId="133" xfId="0" applyNumberFormat="1" applyFont="1" applyBorder="1"/>
    <xf numFmtId="2" fontId="95" fillId="0" borderId="133" xfId="64" applyNumberFormat="1" applyFont="1" applyBorder="1" applyAlignment="1">
      <alignment vertical="center" wrapText="1"/>
    </xf>
    <xf numFmtId="0" fontId="88" fillId="0" borderId="133" xfId="0" applyFont="1" applyBorder="1" applyAlignment="1">
      <alignment horizontal="left" vertical="center"/>
    </xf>
    <xf numFmtId="0" fontId="88" fillId="0" borderId="133" xfId="0" applyFont="1" applyBorder="1" applyAlignment="1">
      <alignment horizontal="center" vertical="center"/>
    </xf>
    <xf numFmtId="14" fontId="88" fillId="0" borderId="133" xfId="0" applyNumberFormat="1" applyFont="1" applyBorder="1" applyAlignment="1">
      <alignment horizontal="center" vertical="center"/>
    </xf>
    <xf numFmtId="0" fontId="95" fillId="0" borderId="133" xfId="0" applyFont="1" applyBorder="1" applyAlignment="1">
      <alignment horizontal="left" vertical="center"/>
    </xf>
    <xf numFmtId="2" fontId="95" fillId="0" borderId="133" xfId="64" applyNumberFormat="1" applyFont="1" applyBorder="1" applyAlignment="1">
      <alignment horizontal="right" vertical="center" wrapText="1"/>
    </xf>
    <xf numFmtId="49" fontId="95" fillId="0" borderId="133" xfId="64" applyNumberFormat="1" applyFont="1" applyBorder="1" applyAlignment="1">
      <alignment horizontal="left" vertical="center"/>
    </xf>
    <xf numFmtId="0" fontId="0" fillId="0" borderId="133" xfId="0" applyBorder="1" applyAlignment="1">
      <alignment vertical="center"/>
    </xf>
    <xf numFmtId="2" fontId="95" fillId="0" borderId="133" xfId="64" applyNumberFormat="1" applyFont="1" applyBorder="1" applyAlignment="1">
      <alignment horizontal="center" vertical="center" wrapText="1"/>
    </xf>
    <xf numFmtId="2" fontId="95" fillId="0" borderId="133" xfId="64" applyNumberFormat="1" applyFont="1" applyBorder="1"/>
    <xf numFmtId="49" fontId="95" fillId="0" borderId="133" xfId="64" applyNumberFormat="1" applyFont="1" applyBorder="1"/>
    <xf numFmtId="49" fontId="94" fillId="0" borderId="133" xfId="64" applyNumberFormat="1" applyFont="1" applyBorder="1" applyAlignment="1">
      <alignment horizontal="right" vertical="center" wrapText="1"/>
    </xf>
    <xf numFmtId="2" fontId="94" fillId="0" borderId="133" xfId="64" applyNumberFormat="1" applyFont="1" applyBorder="1" applyAlignment="1">
      <alignment horizontal="right" vertical="center" wrapText="1"/>
    </xf>
    <xf numFmtId="2" fontId="94" fillId="0" borderId="133" xfId="1" applyNumberFormat="1" applyFont="1" applyFill="1" applyBorder="1" applyAlignment="1">
      <alignment vertical="center" wrapText="1"/>
    </xf>
    <xf numFmtId="2" fontId="94" fillId="0" borderId="133" xfId="64" applyNumberFormat="1" applyFont="1" applyBorder="1" applyAlignment="1">
      <alignment vertical="center"/>
    </xf>
    <xf numFmtId="2" fontId="94" fillId="0" borderId="133" xfId="64" applyNumberFormat="1" applyFont="1" applyBorder="1"/>
    <xf numFmtId="0" fontId="2" fillId="0" borderId="166" xfId="64" applyBorder="1"/>
    <xf numFmtId="0" fontId="2" fillId="0" borderId="166" xfId="64" applyBorder="1" applyAlignment="1">
      <alignment horizontal="left"/>
    </xf>
    <xf numFmtId="49" fontId="2" fillId="0" borderId="166" xfId="64" applyNumberFormat="1" applyBorder="1" applyAlignment="1">
      <alignment horizontal="center" vertical="center"/>
    </xf>
    <xf numFmtId="49" fontId="2" fillId="0" borderId="166" xfId="64" applyNumberFormat="1" applyBorder="1" applyAlignment="1">
      <alignment horizontal="center"/>
    </xf>
    <xf numFmtId="0" fontId="0" fillId="0" borderId="128" xfId="0" applyBorder="1"/>
    <xf numFmtId="0" fontId="32" fillId="0" borderId="133" xfId="0" applyFont="1" applyBorder="1" applyAlignment="1">
      <alignment horizontal="center" vertical="center"/>
    </xf>
    <xf numFmtId="0" fontId="32" fillId="0" borderId="13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68" xfId="0" applyBorder="1"/>
    <xf numFmtId="0" fontId="0" fillId="0" borderId="71" xfId="0" applyBorder="1"/>
    <xf numFmtId="4" fontId="35" fillId="0" borderId="75" xfId="0" applyNumberFormat="1" applyFont="1" applyBorder="1" applyAlignment="1">
      <alignment horizontal="right"/>
    </xf>
    <xf numFmtId="4" fontId="2" fillId="0" borderId="75" xfId="0" applyNumberFormat="1" applyFont="1" applyBorder="1" applyAlignment="1">
      <alignment horizontal="right"/>
    </xf>
    <xf numFmtId="4" fontId="0" fillId="0" borderId="75" xfId="0" applyNumberFormat="1" applyBorder="1" applyAlignment="1">
      <alignment horizontal="right"/>
    </xf>
    <xf numFmtId="4" fontId="35" fillId="0" borderId="73" xfId="0" applyNumberFormat="1" applyFont="1" applyBorder="1" applyAlignment="1">
      <alignment horizontal="right"/>
    </xf>
    <xf numFmtId="4" fontId="2" fillId="0" borderId="73" xfId="0" applyNumberFormat="1" applyFont="1" applyBorder="1" applyAlignment="1">
      <alignment horizontal="right"/>
    </xf>
    <xf numFmtId="4" fontId="0" fillId="0" borderId="73" xfId="0" applyNumberFormat="1" applyBorder="1" applyAlignment="1">
      <alignment horizontal="right"/>
    </xf>
    <xf numFmtId="4" fontId="35" fillId="0" borderId="133" xfId="0" applyNumberFormat="1" applyFont="1" applyBorder="1" applyAlignment="1">
      <alignment horizontal="right"/>
    </xf>
    <xf numFmtId="170" fontId="71" fillId="0" borderId="6" xfId="71" applyNumberFormat="1" applyFont="1" applyBorder="1" applyAlignment="1">
      <alignment horizontal="left" vertical="center"/>
    </xf>
    <xf numFmtId="0" fontId="101" fillId="0" borderId="0" xfId="71" applyFont="1" applyBorder="1" applyAlignment="1">
      <alignment horizontal="left" vertical="center"/>
    </xf>
    <xf numFmtId="2" fontId="95" fillId="0" borderId="133" xfId="0" applyNumberFormat="1" applyFont="1" applyBorder="1" applyAlignment="1">
      <alignment horizontal="right" vertical="center" wrapText="1"/>
    </xf>
    <xf numFmtId="14" fontId="88" fillId="0" borderId="133" xfId="0" applyNumberFormat="1" applyFont="1" applyBorder="1" applyAlignment="1">
      <alignment horizontal="center" vertical="center" wrapText="1"/>
    </xf>
    <xf numFmtId="2" fontId="95" fillId="0" borderId="133" xfId="1" applyNumberFormat="1" applyFont="1" applyFill="1" applyBorder="1" applyAlignment="1">
      <alignment horizontal="right" vertical="center"/>
    </xf>
    <xf numFmtId="0" fontId="87" fillId="0" borderId="133" xfId="0" applyFont="1" applyBorder="1" applyAlignment="1">
      <alignment vertical="center" wrapText="1"/>
    </xf>
    <xf numFmtId="2" fontId="95" fillId="0" borderId="133" xfId="0" applyNumberFormat="1" applyFont="1" applyBorder="1" applyAlignment="1">
      <alignment vertical="center" wrapText="1"/>
    </xf>
    <xf numFmtId="2" fontId="95" fillId="0" borderId="133" xfId="1" applyNumberFormat="1" applyFont="1" applyFill="1" applyBorder="1" applyAlignment="1">
      <alignment horizontal="right" vertical="center" wrapText="1"/>
    </xf>
    <xf numFmtId="2" fontId="56" fillId="0" borderId="133" xfId="64" applyNumberFormat="1" applyFont="1" applyBorder="1" applyAlignment="1">
      <alignment vertical="center"/>
    </xf>
    <xf numFmtId="49" fontId="2" fillId="0" borderId="133" xfId="64" applyNumberFormat="1" applyBorder="1" applyAlignment="1">
      <alignment horizontal="center" vertical="center"/>
    </xf>
    <xf numFmtId="49" fontId="56" fillId="0" borderId="133" xfId="64" applyNumberFormat="1" applyFont="1" applyBorder="1" applyAlignment="1">
      <alignment horizontal="center" vertical="center" wrapText="1"/>
    </xf>
    <xf numFmtId="49" fontId="53" fillId="0" borderId="133" xfId="64" applyNumberFormat="1" applyFont="1" applyBorder="1" applyAlignment="1">
      <alignment horizontal="right" vertical="center" wrapText="1"/>
    </xf>
    <xf numFmtId="2" fontId="53" fillId="0" borderId="133" xfId="64" applyNumberFormat="1" applyFont="1" applyBorder="1" applyAlignment="1">
      <alignment horizontal="right" vertical="center" wrapText="1"/>
    </xf>
    <xf numFmtId="2" fontId="53" fillId="0" borderId="133" xfId="1" applyNumberFormat="1" applyFont="1" applyFill="1" applyBorder="1" applyAlignment="1">
      <alignment vertical="center" wrapText="1"/>
    </xf>
    <xf numFmtId="2" fontId="2" fillId="0" borderId="133" xfId="64" applyNumberFormat="1" applyBorder="1" applyAlignment="1">
      <alignment vertical="center"/>
    </xf>
    <xf numFmtId="2" fontId="2" fillId="0" borderId="133" xfId="64" applyNumberFormat="1" applyBorder="1"/>
    <xf numFmtId="49" fontId="2" fillId="0" borderId="133" xfId="64" applyNumberFormat="1" applyBorder="1"/>
    <xf numFmtId="0" fontId="88" fillId="0" borderId="71" xfId="0" applyFont="1" applyBorder="1" applyAlignment="1">
      <alignment horizontal="right" vertical="center" wrapText="1"/>
    </xf>
    <xf numFmtId="0" fontId="88" fillId="0" borderId="0" xfId="0" applyFont="1" applyAlignment="1">
      <alignment horizontal="right" vertical="center" wrapText="1"/>
    </xf>
    <xf numFmtId="2" fontId="88" fillId="0" borderId="133" xfId="0" applyNumberFormat="1" applyFont="1" applyBorder="1" applyAlignment="1">
      <alignment horizontal="right" vertical="center" wrapText="1"/>
    </xf>
    <xf numFmtId="2" fontId="95" fillId="7" borderId="133" xfId="64" applyNumberFormat="1" applyFont="1" applyFill="1" applyBorder="1" applyAlignment="1">
      <alignment vertical="center"/>
    </xf>
    <xf numFmtId="49" fontId="95" fillId="0" borderId="133" xfId="64" applyNumberFormat="1" applyFont="1" applyBorder="1" applyAlignment="1">
      <alignment wrapText="1"/>
    </xf>
    <xf numFmtId="0" fontId="0" fillId="0" borderId="133" xfId="0" applyBorder="1" applyAlignment="1">
      <alignment horizontal="right" vertical="center" wrapText="1"/>
    </xf>
    <xf numFmtId="49" fontId="95" fillId="0" borderId="133" xfId="64" applyNumberFormat="1" applyFont="1" applyBorder="1" applyAlignment="1">
      <alignment vertical="center" wrapText="1"/>
    </xf>
    <xf numFmtId="0" fontId="88" fillId="0" borderId="133" xfId="0" applyFont="1" applyBorder="1" applyAlignment="1">
      <alignment horizontal="right" vertical="center" wrapText="1"/>
    </xf>
    <xf numFmtId="49" fontId="2" fillId="0" borderId="133" xfId="64" applyNumberFormat="1" applyBorder="1" applyAlignment="1">
      <alignment horizontal="left" vertical="center"/>
    </xf>
    <xf numFmtId="49" fontId="56" fillId="0" borderId="133" xfId="64" applyNumberFormat="1" applyFont="1" applyBorder="1" applyAlignment="1">
      <alignment horizontal="right" vertical="center" wrapText="1"/>
    </xf>
    <xf numFmtId="2" fontId="56" fillId="0" borderId="133" xfId="64" applyNumberFormat="1" applyFont="1" applyBorder="1" applyAlignment="1">
      <alignment horizontal="center" vertical="center" wrapText="1"/>
    </xf>
    <xf numFmtId="2" fontId="56" fillId="0" borderId="133" xfId="1" applyNumberFormat="1" applyFont="1" applyFill="1" applyBorder="1" applyAlignment="1">
      <alignment vertical="center" wrapText="1"/>
    </xf>
    <xf numFmtId="43" fontId="85" fillId="0" borderId="0" xfId="1" applyFont="1" applyBorder="1"/>
    <xf numFmtId="0" fontId="0" fillId="0" borderId="0" xfId="0" applyBorder="1" applyAlignment="1">
      <alignment vertical="center"/>
    </xf>
    <xf numFmtId="49" fontId="92" fillId="0" borderId="133" xfId="64" applyNumberFormat="1" applyFont="1" applyBorder="1" applyAlignment="1">
      <alignment horizontal="left" vertical="center" wrapText="1"/>
    </xf>
    <xf numFmtId="0" fontId="0" fillId="0" borderId="133" xfId="0" applyFont="1" applyBorder="1" applyAlignment="1">
      <alignment vertical="center" wrapText="1"/>
    </xf>
    <xf numFmtId="0" fontId="35" fillId="2" borderId="0" xfId="0" applyFont="1" applyFill="1" applyBorder="1" applyAlignment="1">
      <alignment horizontal="center" vertical="center"/>
    </xf>
    <xf numFmtId="0" fontId="83" fillId="2" borderId="8" xfId="0" applyFont="1" applyFill="1" applyBorder="1" applyAlignment="1">
      <alignment horizontal="center" vertical="center"/>
    </xf>
    <xf numFmtId="0" fontId="83" fillId="2" borderId="0" xfId="0" applyFont="1" applyFill="1" applyBorder="1" applyAlignment="1">
      <alignment horizontal="center" vertical="center"/>
    </xf>
    <xf numFmtId="0" fontId="50" fillId="0" borderId="0" xfId="6" applyFont="1" applyBorder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133" xfId="0" applyFont="1" applyBorder="1" applyAlignment="1">
      <alignment horizontal="center" vertical="center" wrapText="1"/>
    </xf>
    <xf numFmtId="0" fontId="0" fillId="0" borderId="127" xfId="0" applyFont="1" applyBorder="1" applyAlignment="1">
      <alignment vertical="center" wrapText="1"/>
    </xf>
    <xf numFmtId="173" fontId="0" fillId="0" borderId="133" xfId="0" applyNumberFormat="1" applyFont="1" applyBorder="1" applyAlignment="1">
      <alignment horizontal="right" vertical="center" wrapText="1"/>
    </xf>
    <xf numFmtId="43" fontId="0" fillId="0" borderId="133" xfId="1" applyFont="1" applyBorder="1" applyAlignment="1">
      <alignment vertical="center" wrapText="1"/>
    </xf>
    <xf numFmtId="49" fontId="92" fillId="0" borderId="133" xfId="64" applyNumberFormat="1" applyFont="1" applyBorder="1" applyAlignment="1">
      <alignment horizontal="center" vertical="center" wrapText="1"/>
    </xf>
    <xf numFmtId="169" fontId="0" fillId="0" borderId="133" xfId="0" applyNumberFormat="1" applyFont="1" applyBorder="1" applyAlignment="1">
      <alignment horizontal="left" vertical="center" wrapText="1"/>
    </xf>
    <xf numFmtId="0" fontId="0" fillId="0" borderId="133" xfId="0" applyFont="1" applyFill="1" applyBorder="1" applyAlignment="1">
      <alignment vertical="center" wrapText="1"/>
    </xf>
    <xf numFmtId="8" fontId="85" fillId="0" borderId="7" xfId="1" applyNumberFormat="1" applyFont="1" applyBorder="1"/>
    <xf numFmtId="43" fontId="85" fillId="0" borderId="38" xfId="1" applyFont="1" applyBorder="1"/>
    <xf numFmtId="0" fontId="92" fillId="0" borderId="89" xfId="0" applyFont="1" applyBorder="1" applyAlignment="1">
      <alignment horizontal="left" vertical="center" wrapText="1"/>
    </xf>
    <xf numFmtId="0" fontId="0" fillId="0" borderId="66" xfId="0" applyFont="1" applyBorder="1" applyAlignment="1">
      <alignment horizontal="center" vertical="center" wrapText="1"/>
    </xf>
    <xf numFmtId="0" fontId="0" fillId="0" borderId="66" xfId="0" applyFont="1" applyBorder="1" applyAlignment="1">
      <alignment vertical="center" wrapText="1"/>
    </xf>
    <xf numFmtId="49" fontId="92" fillId="0" borderId="66" xfId="64" applyNumberFormat="1" applyFont="1" applyBorder="1" applyAlignment="1">
      <alignment horizontal="left" vertical="center" wrapText="1"/>
    </xf>
    <xf numFmtId="173" fontId="0" fillId="0" borderId="66" xfId="0" applyNumberFormat="1" applyFont="1" applyBorder="1" applyAlignment="1">
      <alignment horizontal="right" vertical="center" wrapText="1"/>
    </xf>
    <xf numFmtId="43" fontId="0" fillId="0" borderId="66" xfId="1" applyFont="1" applyBorder="1" applyAlignment="1">
      <alignment vertical="center" wrapText="1"/>
    </xf>
    <xf numFmtId="0" fontId="0" fillId="0" borderId="88" xfId="0" applyFont="1" applyBorder="1" applyAlignment="1">
      <alignment vertical="center" wrapText="1"/>
    </xf>
    <xf numFmtId="0" fontId="92" fillId="0" borderId="131" xfId="0" applyFont="1" applyBorder="1" applyAlignment="1">
      <alignment horizontal="left" vertical="center" wrapText="1"/>
    </xf>
    <xf numFmtId="0" fontId="0" fillId="0" borderId="144" xfId="0" applyFont="1" applyBorder="1" applyAlignment="1">
      <alignment vertical="center" wrapText="1"/>
    </xf>
    <xf numFmtId="0" fontId="0" fillId="0" borderId="131" xfId="0" applyFont="1" applyBorder="1" applyAlignment="1">
      <alignment vertical="center" wrapText="1"/>
    </xf>
    <xf numFmtId="49" fontId="92" fillId="0" borderId="131" xfId="64" applyNumberFormat="1" applyFont="1" applyBorder="1" applyAlignment="1">
      <alignment horizontal="left" vertical="center" wrapText="1"/>
    </xf>
    <xf numFmtId="0" fontId="85" fillId="0" borderId="32" xfId="0" applyFont="1" applyBorder="1" applyAlignment="1">
      <alignment horizontal="center" vertical="center"/>
    </xf>
    <xf numFmtId="0" fontId="0" fillId="0" borderId="146" xfId="0" applyFont="1" applyBorder="1" applyAlignment="1">
      <alignment vertical="center" wrapText="1"/>
    </xf>
    <xf numFmtId="0" fontId="0" fillId="0" borderId="169" xfId="0" applyFont="1" applyBorder="1" applyAlignment="1">
      <alignment vertical="center" wrapText="1"/>
    </xf>
    <xf numFmtId="0" fontId="32" fillId="0" borderId="132" xfId="0" applyFont="1" applyBorder="1" applyAlignment="1">
      <alignment horizontal="center" vertical="center"/>
    </xf>
    <xf numFmtId="0" fontId="24" fillId="0" borderId="167" xfId="0" applyFont="1" applyBorder="1"/>
    <xf numFmtId="0" fontId="0" fillId="0" borderId="72" xfId="0" applyBorder="1" applyAlignment="1">
      <alignment horizontal="center" vertical="center"/>
    </xf>
    <xf numFmtId="0" fontId="0" fillId="0" borderId="171" xfId="0" applyBorder="1"/>
    <xf numFmtId="0" fontId="31" fillId="0" borderId="172" xfId="0" applyFont="1" applyBorder="1" applyAlignment="1">
      <alignment horizontal="center" vertical="center"/>
    </xf>
    <xf numFmtId="0" fontId="0" fillId="0" borderId="172" xfId="0" applyBorder="1"/>
    <xf numFmtId="0" fontId="2" fillId="0" borderId="172" xfId="0" applyFont="1" applyBorder="1" applyAlignment="1">
      <alignment horizontal="left"/>
    </xf>
    <xf numFmtId="0" fontId="0" fillId="0" borderId="172" xfId="0" applyBorder="1" applyAlignment="1">
      <alignment horizontal="left"/>
    </xf>
    <xf numFmtId="0" fontId="0" fillId="0" borderId="24" xfId="0" applyBorder="1"/>
    <xf numFmtId="0" fontId="28" fillId="0" borderId="17" xfId="0" applyFont="1" applyBorder="1"/>
    <xf numFmtId="0" fontId="93" fillId="6" borderId="135" xfId="166" applyFont="1" applyFill="1" applyBorder="1" applyAlignment="1">
      <alignment horizontal="center" vertical="center" wrapText="1"/>
    </xf>
    <xf numFmtId="0" fontId="93" fillId="6" borderId="125" xfId="166" applyFont="1" applyFill="1" applyBorder="1" applyAlignment="1">
      <alignment horizontal="center" vertical="center" wrapText="1"/>
    </xf>
    <xf numFmtId="0" fontId="93" fillId="6" borderId="126" xfId="166" applyFont="1" applyFill="1" applyBorder="1" applyAlignment="1">
      <alignment horizontal="center" vertical="center" wrapText="1"/>
    </xf>
    <xf numFmtId="0" fontId="84" fillId="6" borderId="4" xfId="166" applyFont="1" applyFill="1" applyBorder="1" applyAlignment="1">
      <alignment horizontal="center" vertical="center" wrapText="1"/>
    </xf>
    <xf numFmtId="0" fontId="84" fillId="6" borderId="0" xfId="166" applyFont="1" applyFill="1" applyAlignment="1">
      <alignment horizontal="center" vertical="center" wrapText="1"/>
    </xf>
    <xf numFmtId="0" fontId="84" fillId="6" borderId="5" xfId="166" applyFont="1" applyFill="1" applyBorder="1" applyAlignment="1">
      <alignment horizontal="center" vertical="center" wrapText="1"/>
    </xf>
    <xf numFmtId="0" fontId="35" fillId="6" borderId="4" xfId="166" applyFont="1" applyFill="1" applyBorder="1" applyAlignment="1" applyProtection="1">
      <alignment horizontal="left" vertical="center"/>
      <protection locked="0"/>
    </xf>
    <xf numFmtId="0" fontId="35" fillId="6" borderId="0" xfId="166" applyFont="1" applyFill="1" applyAlignment="1" applyProtection="1">
      <alignment horizontal="left" vertical="center"/>
      <protection locked="0"/>
    </xf>
    <xf numFmtId="0" fontId="2" fillId="0" borderId="8" xfId="166" applyFont="1" applyBorder="1" applyAlignment="1" applyProtection="1">
      <alignment horizontal="center" vertical="center"/>
      <protection locked="0"/>
    </xf>
    <xf numFmtId="0" fontId="2" fillId="0" borderId="9" xfId="166" applyFont="1" applyBorder="1" applyAlignment="1" applyProtection="1">
      <alignment horizontal="center" vertical="center"/>
      <protection locked="0"/>
    </xf>
    <xf numFmtId="0" fontId="35" fillId="0" borderId="135" xfId="166" applyFont="1" applyBorder="1" applyAlignment="1">
      <alignment horizontal="center" vertical="center" wrapText="1"/>
    </xf>
    <xf numFmtId="0" fontId="35" fillId="0" borderId="125" xfId="166" applyFont="1" applyBorder="1" applyAlignment="1">
      <alignment horizontal="center" vertical="center" wrapText="1"/>
    </xf>
    <xf numFmtId="0" fontId="35" fillId="0" borderId="60" xfId="166" applyFont="1" applyBorder="1" applyAlignment="1">
      <alignment horizontal="center" vertical="center" wrapText="1"/>
    </xf>
    <xf numFmtId="0" fontId="35" fillId="0" borderId="4" xfId="166" applyFont="1" applyBorder="1" applyAlignment="1">
      <alignment horizontal="center" vertical="center" wrapText="1"/>
    </xf>
    <xf numFmtId="0" fontId="35" fillId="0" borderId="0" xfId="166" applyFont="1" applyAlignment="1">
      <alignment horizontal="center" vertical="center" wrapText="1"/>
    </xf>
    <xf numFmtId="0" fontId="35" fillId="0" borderId="75" xfId="166" applyFont="1" applyBorder="1" applyAlignment="1">
      <alignment horizontal="center" vertical="center" wrapText="1"/>
    </xf>
    <xf numFmtId="0" fontId="35" fillId="0" borderId="7" xfId="166" applyFont="1" applyBorder="1" applyAlignment="1">
      <alignment horizontal="center" vertical="center" wrapText="1"/>
    </xf>
    <xf numFmtId="0" fontId="35" fillId="0" borderId="8" xfId="166" applyFont="1" applyBorder="1" applyAlignment="1">
      <alignment horizontal="center" vertical="center" wrapText="1"/>
    </xf>
    <xf numFmtId="0" fontId="35" fillId="0" borderId="57" xfId="166" applyFont="1" applyBorder="1" applyAlignment="1">
      <alignment horizontal="center" vertical="center" wrapText="1"/>
    </xf>
    <xf numFmtId="0" fontId="35" fillId="0" borderId="55" xfId="166" applyFont="1" applyBorder="1" applyAlignment="1">
      <alignment horizontal="center" vertical="center" wrapText="1"/>
    </xf>
    <xf numFmtId="0" fontId="35" fillId="0" borderId="73" xfId="166" applyFont="1" applyBorder="1" applyAlignment="1">
      <alignment horizontal="center" vertical="center" wrapText="1"/>
    </xf>
    <xf numFmtId="0" fontId="35" fillId="0" borderId="33" xfId="166" applyFont="1" applyBorder="1" applyAlignment="1">
      <alignment horizontal="center" vertical="center" wrapText="1"/>
    </xf>
    <xf numFmtId="4" fontId="35" fillId="0" borderId="58" xfId="166" applyNumberFormat="1" applyFont="1" applyBorder="1" applyAlignment="1">
      <alignment horizontal="center" vertical="center"/>
    </xf>
    <xf numFmtId="4" fontId="35" fillId="0" borderId="129" xfId="166" applyNumberFormat="1" applyFont="1" applyBorder="1" applyAlignment="1">
      <alignment horizontal="center" vertical="center"/>
    </xf>
    <xf numFmtId="4" fontId="35" fillId="0" borderId="130" xfId="166" applyNumberFormat="1" applyFont="1" applyBorder="1" applyAlignment="1">
      <alignment horizontal="center" vertical="center"/>
    </xf>
    <xf numFmtId="4" fontId="35" fillId="6" borderId="55" xfId="166" applyNumberFormat="1" applyFont="1" applyFill="1" applyBorder="1" applyAlignment="1">
      <alignment horizontal="center" vertical="center" wrapText="1"/>
    </xf>
    <xf numFmtId="4" fontId="35" fillId="6" borderId="73" xfId="166" applyNumberFormat="1" applyFont="1" applyFill="1" applyBorder="1" applyAlignment="1">
      <alignment horizontal="center" vertical="center" wrapText="1"/>
    </xf>
    <xf numFmtId="4" fontId="35" fillId="6" borderId="33" xfId="166" applyNumberFormat="1" applyFont="1" applyFill="1" applyBorder="1" applyAlignment="1">
      <alignment horizontal="center" vertical="center" wrapText="1"/>
    </xf>
    <xf numFmtId="4" fontId="35" fillId="6" borderId="56" xfId="166" applyNumberFormat="1" applyFont="1" applyFill="1" applyBorder="1" applyAlignment="1">
      <alignment horizontal="center" vertical="center" wrapText="1"/>
    </xf>
    <xf numFmtId="4" fontId="35" fillId="6" borderId="123" xfId="166" applyNumberFormat="1" applyFont="1" applyFill="1" applyBorder="1" applyAlignment="1">
      <alignment horizontal="center" vertical="center" wrapText="1"/>
    </xf>
    <xf numFmtId="4" fontId="35" fillId="6" borderId="38" xfId="166" applyNumberFormat="1" applyFont="1" applyFill="1" applyBorder="1" applyAlignment="1">
      <alignment horizontal="center" vertical="center" wrapText="1"/>
    </xf>
    <xf numFmtId="4" fontId="35" fillId="0" borderId="133" xfId="166" applyNumberFormat="1" applyFont="1" applyBorder="1" applyAlignment="1">
      <alignment horizontal="center" vertical="center" wrapText="1"/>
    </xf>
    <xf numFmtId="4" fontId="35" fillId="0" borderId="32" xfId="166" applyNumberFormat="1" applyFont="1" applyBorder="1" applyAlignment="1">
      <alignment horizontal="center" vertical="center" wrapText="1"/>
    </xf>
    <xf numFmtId="0" fontId="0" fillId="8" borderId="0" xfId="0" applyFill="1" applyAlignment="1" applyProtection="1">
      <alignment horizontal="left" vertical="center" wrapText="1" indent="1"/>
      <protection locked="0"/>
    </xf>
    <xf numFmtId="0" fontId="35" fillId="6" borderId="0" xfId="166" applyFont="1" applyFill="1" applyAlignment="1">
      <alignment horizontal="center" vertical="center"/>
    </xf>
    <xf numFmtId="0" fontId="93" fillId="2" borderId="135" xfId="5" applyFont="1" applyFill="1" applyBorder="1" applyAlignment="1">
      <alignment horizontal="center"/>
    </xf>
    <xf numFmtId="0" fontId="57" fillId="2" borderId="2" xfId="5" applyFont="1" applyFill="1" applyBorder="1" applyAlignment="1">
      <alignment horizontal="center"/>
    </xf>
    <xf numFmtId="0" fontId="57" fillId="2" borderId="45" xfId="5" applyFont="1" applyFill="1" applyBorder="1" applyAlignment="1">
      <alignment horizontal="center"/>
    </xf>
    <xf numFmtId="0" fontId="84" fillId="2" borderId="4" xfId="5" applyFont="1" applyFill="1" applyBorder="1" applyAlignment="1">
      <alignment horizontal="center" wrapText="1"/>
    </xf>
    <xf numFmtId="0" fontId="84" fillId="2" borderId="0" xfId="5" applyFont="1" applyFill="1" applyAlignment="1">
      <alignment horizontal="center"/>
    </xf>
    <xf numFmtId="0" fontId="84" fillId="2" borderId="5" xfId="5" applyFont="1" applyFill="1" applyBorder="1" applyAlignment="1">
      <alignment horizontal="center"/>
    </xf>
    <xf numFmtId="0" fontId="57" fillId="2" borderId="4" xfId="5" applyFont="1" applyFill="1" applyBorder="1" applyAlignment="1">
      <alignment horizontal="center"/>
    </xf>
    <xf numFmtId="0" fontId="57" fillId="2" borderId="0" xfId="5" applyFont="1" applyFill="1" applyAlignment="1">
      <alignment horizontal="center"/>
    </xf>
    <xf numFmtId="0" fontId="57" fillId="2" borderId="5" xfId="5" applyFont="1" applyFill="1" applyBorder="1" applyAlignment="1">
      <alignment horizontal="center"/>
    </xf>
    <xf numFmtId="0" fontId="35" fillId="2" borderId="54" xfId="5" applyFont="1" applyFill="1" applyBorder="1" applyAlignment="1">
      <alignment horizontal="center" vertical="center" wrapText="1"/>
    </xf>
    <xf numFmtId="0" fontId="35" fillId="2" borderId="124" xfId="5" applyFont="1" applyFill="1" applyBorder="1" applyAlignment="1">
      <alignment horizontal="center" vertical="center" wrapText="1"/>
    </xf>
    <xf numFmtId="0" fontId="35" fillId="2" borderId="148" xfId="5" applyFont="1" applyFill="1" applyBorder="1" applyAlignment="1">
      <alignment horizontal="center" vertical="center" wrapText="1"/>
    </xf>
    <xf numFmtId="0" fontId="35" fillId="0" borderId="55" xfId="5" applyFont="1" applyBorder="1" applyAlignment="1">
      <alignment horizontal="center" vertical="center" wrapText="1"/>
    </xf>
    <xf numFmtId="0" fontId="35" fillId="0" borderId="73" xfId="5" applyFont="1" applyBorder="1" applyAlignment="1">
      <alignment horizontal="center" vertical="center" wrapText="1"/>
    </xf>
    <xf numFmtId="0" fontId="35" fillId="0" borderId="33" xfId="5" applyFont="1" applyBorder="1" applyAlignment="1">
      <alignment horizontal="center" vertical="center" wrapText="1"/>
    </xf>
    <xf numFmtId="0" fontId="35" fillId="2" borderId="58" xfId="5" applyFont="1" applyFill="1" applyBorder="1" applyAlignment="1">
      <alignment horizontal="center" vertical="center"/>
    </xf>
    <xf numFmtId="0" fontId="35" fillId="2" borderId="129" xfId="5" applyFont="1" applyFill="1" applyBorder="1" applyAlignment="1">
      <alignment horizontal="center" vertical="center"/>
    </xf>
    <xf numFmtId="0" fontId="35" fillId="2" borderId="130" xfId="5" applyFont="1" applyFill="1" applyBorder="1" applyAlignment="1">
      <alignment horizontal="center" vertical="center"/>
    </xf>
    <xf numFmtId="0" fontId="35" fillId="2" borderId="56" xfId="5" applyFont="1" applyFill="1" applyBorder="1" applyAlignment="1">
      <alignment horizontal="center" vertical="center" wrapText="1"/>
    </xf>
    <xf numFmtId="0" fontId="35" fillId="2" borderId="123" xfId="5" applyFont="1" applyFill="1" applyBorder="1" applyAlignment="1">
      <alignment horizontal="center" vertical="center" wrapText="1"/>
    </xf>
    <xf numFmtId="0" fontId="35" fillId="2" borderId="38" xfId="5" applyFont="1" applyFill="1" applyBorder="1" applyAlignment="1">
      <alignment horizontal="center" vertical="center" wrapText="1"/>
    </xf>
    <xf numFmtId="0" fontId="35" fillId="2" borderId="133" xfId="5" applyFont="1" applyFill="1" applyBorder="1" applyAlignment="1">
      <alignment horizontal="center" vertical="center" wrapText="1"/>
    </xf>
    <xf numFmtId="0" fontId="35" fillId="2" borderId="32" xfId="5" applyFont="1" applyFill="1" applyBorder="1" applyAlignment="1">
      <alignment horizontal="center" vertical="center" wrapText="1"/>
    </xf>
    <xf numFmtId="0" fontId="34" fillId="0" borderId="0" xfId="5" applyFont="1" applyAlignment="1">
      <alignment horizontal="center"/>
    </xf>
    <xf numFmtId="0" fontId="93" fillId="6" borderId="135" xfId="166" applyFont="1" applyFill="1" applyBorder="1" applyAlignment="1" applyProtection="1">
      <alignment horizontal="center" vertical="top" wrapText="1"/>
      <protection locked="0"/>
    </xf>
    <xf numFmtId="0" fontId="93" fillId="6" borderId="2" xfId="166" applyFont="1" applyFill="1" applyBorder="1" applyAlignment="1" applyProtection="1">
      <alignment horizontal="center" vertical="top" wrapText="1"/>
      <protection locked="0"/>
    </xf>
    <xf numFmtId="0" fontId="93" fillId="6" borderId="45" xfId="166" applyFont="1" applyFill="1" applyBorder="1" applyAlignment="1" applyProtection="1">
      <alignment horizontal="center" vertical="top" wrapText="1"/>
      <protection locked="0"/>
    </xf>
    <xf numFmtId="0" fontId="84" fillId="6" borderId="4" xfId="166" applyFont="1" applyFill="1" applyBorder="1" applyAlignment="1" applyProtection="1">
      <alignment horizontal="center" vertical="top" wrapText="1"/>
      <protection locked="0"/>
    </xf>
    <xf numFmtId="0" fontId="84" fillId="6" borderId="0" xfId="166" applyFont="1" applyFill="1" applyAlignment="1" applyProtection="1">
      <alignment horizontal="center" vertical="top" wrapText="1"/>
      <protection locked="0"/>
    </xf>
    <xf numFmtId="0" fontId="84" fillId="6" borderId="5" xfId="166" applyFont="1" applyFill="1" applyBorder="1" applyAlignment="1" applyProtection="1">
      <alignment horizontal="center" vertical="top" wrapText="1"/>
      <protection locked="0"/>
    </xf>
    <xf numFmtId="0" fontId="35" fillId="6" borderId="4" xfId="166" applyFont="1" applyFill="1" applyBorder="1" applyAlignment="1" applyProtection="1">
      <alignment horizontal="left" vertical="top"/>
      <protection locked="0"/>
    </xf>
    <xf numFmtId="0" fontId="35" fillId="6" borderId="0" xfId="166" applyFont="1" applyFill="1" applyAlignment="1" applyProtection="1">
      <alignment horizontal="left" vertical="top"/>
      <protection locked="0"/>
    </xf>
    <xf numFmtId="0" fontId="35" fillId="0" borderId="2" xfId="166" applyFont="1" applyBorder="1" applyAlignment="1">
      <alignment horizontal="center" vertical="center" wrapText="1"/>
    </xf>
    <xf numFmtId="0" fontId="35" fillId="2" borderId="87" xfId="166" applyFont="1" applyFill="1" applyBorder="1" applyAlignment="1">
      <alignment horizontal="center" vertical="center" wrapText="1"/>
    </xf>
    <xf numFmtId="0" fontId="35" fillId="2" borderId="65" xfId="166" applyFont="1" applyFill="1" applyBorder="1" applyAlignment="1">
      <alignment horizontal="center" vertical="center" wrapText="1"/>
    </xf>
    <xf numFmtId="0" fontId="35" fillId="2" borderId="63" xfId="166" applyFont="1" applyFill="1" applyBorder="1" applyAlignment="1">
      <alignment horizontal="center" vertical="center" wrapText="1"/>
    </xf>
    <xf numFmtId="0" fontId="2" fillId="0" borderId="8" xfId="166" applyFont="1" applyBorder="1" applyAlignment="1" applyProtection="1">
      <alignment horizontal="center"/>
      <protection locked="0"/>
    </xf>
    <xf numFmtId="0" fontId="2" fillId="0" borderId="9" xfId="166" applyFont="1" applyBorder="1" applyAlignment="1" applyProtection="1">
      <alignment horizontal="center"/>
      <protection locked="0"/>
    </xf>
    <xf numFmtId="0" fontId="4" fillId="6" borderId="0" xfId="166" applyFont="1" applyFill="1" applyBorder="1" applyAlignment="1" applyProtection="1">
      <alignment horizontal="center" vertical="center"/>
    </xf>
    <xf numFmtId="0" fontId="3" fillId="0" borderId="0" xfId="166" applyFont="1" applyFill="1" applyBorder="1" applyAlignment="1" applyProtection="1">
      <alignment horizontal="center" vertical="center" wrapText="1"/>
    </xf>
    <xf numFmtId="0" fontId="35" fillId="6" borderId="56" xfId="166" applyFont="1" applyFill="1" applyBorder="1" applyAlignment="1">
      <alignment horizontal="center" vertical="center" wrapText="1"/>
    </xf>
    <xf numFmtId="0" fontId="35" fillId="6" borderId="151" xfId="166" applyFont="1" applyFill="1" applyBorder="1" applyAlignment="1">
      <alignment horizontal="center" vertical="center" wrapText="1"/>
    </xf>
    <xf numFmtId="171" fontId="35" fillId="0" borderId="0" xfId="166" applyNumberFormat="1" applyFont="1" applyAlignment="1">
      <alignment horizontal="center" vertical="center" wrapText="1"/>
    </xf>
    <xf numFmtId="49" fontId="6" fillId="0" borderId="0" xfId="5" applyNumberFormat="1" applyFont="1" applyFill="1" applyBorder="1" applyAlignment="1">
      <alignment horizontal="left" vertical="center" wrapText="1"/>
    </xf>
    <xf numFmtId="0" fontId="93" fillId="2" borderId="2" xfId="5" applyFont="1" applyFill="1" applyBorder="1" applyAlignment="1">
      <alignment horizontal="center"/>
    </xf>
    <xf numFmtId="0" fontId="93" fillId="2" borderId="45" xfId="5" applyFont="1" applyFill="1" applyBorder="1" applyAlignment="1">
      <alignment horizontal="center"/>
    </xf>
    <xf numFmtId="0" fontId="84" fillId="2" borderId="4" xfId="5" applyFont="1" applyFill="1" applyBorder="1" applyAlignment="1">
      <alignment horizontal="center"/>
    </xf>
    <xf numFmtId="0" fontId="2" fillId="2" borderId="0" xfId="5" applyFill="1" applyAlignment="1">
      <alignment horizontal="center"/>
    </xf>
    <xf numFmtId="0" fontId="2" fillId="2" borderId="5" xfId="5" applyFill="1" applyBorder="1" applyAlignment="1">
      <alignment horizontal="center"/>
    </xf>
    <xf numFmtId="0" fontId="35" fillId="2" borderId="148" xfId="5" applyFont="1" applyFill="1" applyBorder="1" applyAlignment="1">
      <alignment horizontal="center" vertical="center"/>
    </xf>
    <xf numFmtId="0" fontId="35" fillId="2" borderId="87" xfId="5" applyFont="1" applyFill="1" applyBorder="1" applyAlignment="1">
      <alignment horizontal="center" vertical="center" wrapText="1"/>
    </xf>
    <xf numFmtId="0" fontId="35" fillId="2" borderId="65" xfId="5" applyFont="1" applyFill="1" applyBorder="1" applyAlignment="1">
      <alignment horizontal="center" vertical="center" wrapText="1"/>
    </xf>
    <xf numFmtId="0" fontId="35" fillId="2" borderId="63" xfId="5" applyFont="1" applyFill="1" applyBorder="1" applyAlignment="1">
      <alignment horizontal="center" vertical="center" wrapText="1"/>
    </xf>
    <xf numFmtId="49" fontId="40" fillId="0" borderId="0" xfId="5" applyNumberFormat="1" applyFont="1" applyAlignment="1">
      <alignment horizontal="left" vertical="top" wrapText="1"/>
    </xf>
    <xf numFmtId="49" fontId="35" fillId="0" borderId="0" xfId="5" applyNumberFormat="1" applyFont="1" applyBorder="1" applyAlignment="1">
      <alignment horizontal="center"/>
    </xf>
    <xf numFmtId="0" fontId="50" fillId="7" borderId="135" xfId="103" applyFont="1" applyFill="1" applyBorder="1" applyAlignment="1">
      <alignment horizontal="center" vertical="center" wrapText="1"/>
    </xf>
    <xf numFmtId="0" fontId="50" fillId="7" borderId="2" xfId="103" applyFont="1" applyFill="1" applyBorder="1" applyAlignment="1">
      <alignment horizontal="center" vertical="center" wrapText="1"/>
    </xf>
    <xf numFmtId="0" fontId="50" fillId="7" borderId="45" xfId="103" applyFont="1" applyFill="1" applyBorder="1" applyAlignment="1">
      <alignment horizontal="center" vertical="center" wrapText="1"/>
    </xf>
    <xf numFmtId="0" fontId="50" fillId="7" borderId="4" xfId="103" applyFont="1" applyFill="1" applyBorder="1" applyAlignment="1">
      <alignment horizontal="center" vertical="center" wrapText="1"/>
    </xf>
    <xf numFmtId="0" fontId="50" fillId="7" borderId="0" xfId="103" applyFont="1" applyFill="1" applyAlignment="1">
      <alignment horizontal="center" vertical="center" wrapText="1"/>
    </xf>
    <xf numFmtId="0" fontId="50" fillId="7" borderId="5" xfId="103" applyFont="1" applyFill="1" applyBorder="1" applyAlignment="1">
      <alignment horizontal="center" vertical="center" wrapText="1"/>
    </xf>
    <xf numFmtId="0" fontId="53" fillId="7" borderId="4" xfId="103" applyFont="1" applyFill="1" applyBorder="1" applyAlignment="1">
      <alignment horizontal="left" vertical="center" wrapText="1"/>
    </xf>
    <xf numFmtId="0" fontId="53" fillId="7" borderId="0" xfId="103" applyFont="1" applyFill="1" applyAlignment="1">
      <alignment horizontal="left" vertical="center" wrapText="1"/>
    </xf>
    <xf numFmtId="0" fontId="35" fillId="7" borderId="0" xfId="5" applyFont="1" applyFill="1" applyAlignment="1" applyProtection="1">
      <alignment horizontal="center" vertical="top"/>
      <protection locked="0"/>
    </xf>
    <xf numFmtId="0" fontId="35" fillId="7" borderId="5" xfId="5" applyFont="1" applyFill="1" applyBorder="1" applyAlignment="1" applyProtection="1">
      <alignment horizontal="center" vertical="top"/>
      <protection locked="0"/>
    </xf>
    <xf numFmtId="0" fontId="24" fillId="0" borderId="0" xfId="0" applyFont="1" applyAlignment="1">
      <alignment horizontal="center" vertical="center"/>
    </xf>
    <xf numFmtId="49" fontId="53" fillId="7" borderId="89" xfId="103" applyNumberFormat="1" applyFont="1" applyFill="1" applyBorder="1" applyAlignment="1">
      <alignment horizontal="center" vertical="center" wrapText="1"/>
    </xf>
    <xf numFmtId="49" fontId="53" fillId="7" borderId="131" xfId="103" applyNumberFormat="1" applyFont="1" applyFill="1" applyBorder="1" applyAlignment="1">
      <alignment horizontal="center" vertical="center" wrapText="1"/>
    </xf>
    <xf numFmtId="49" fontId="53" fillId="7" borderId="35" xfId="103" applyNumberFormat="1" applyFont="1" applyFill="1" applyBorder="1" applyAlignment="1">
      <alignment horizontal="center" vertical="center" wrapText="1"/>
    </xf>
    <xf numFmtId="0" fontId="53" fillId="7" borderId="58" xfId="103" applyFont="1" applyFill="1" applyBorder="1" applyAlignment="1">
      <alignment horizontal="center" vertical="center" wrapText="1"/>
    </xf>
    <xf numFmtId="0" fontId="53" fillId="7" borderId="129" xfId="103" applyFont="1" applyFill="1" applyBorder="1" applyAlignment="1">
      <alignment horizontal="center" vertical="center" wrapText="1"/>
    </xf>
    <xf numFmtId="0" fontId="53" fillId="7" borderId="67" xfId="103" applyFont="1" applyFill="1" applyBorder="1" applyAlignment="1">
      <alignment horizontal="center" vertical="center" wrapText="1"/>
    </xf>
    <xf numFmtId="0" fontId="53" fillId="7" borderId="71" xfId="103" applyFont="1" applyFill="1" applyBorder="1" applyAlignment="1">
      <alignment horizontal="center" vertical="center" wrapText="1"/>
    </xf>
    <xf numFmtId="0" fontId="53" fillId="7" borderId="33" xfId="103" applyFont="1" applyFill="1" applyBorder="1" applyAlignment="1">
      <alignment horizontal="center" vertical="center" wrapText="1"/>
    </xf>
    <xf numFmtId="4" fontId="53" fillId="7" borderId="71" xfId="103" applyNumberFormat="1" applyFont="1" applyFill="1" applyBorder="1" applyAlignment="1">
      <alignment horizontal="center" vertical="center" wrapText="1"/>
    </xf>
    <xf numFmtId="4" fontId="53" fillId="7" borderId="33" xfId="103" applyNumberFormat="1" applyFont="1" applyFill="1" applyBorder="1" applyAlignment="1">
      <alignment horizontal="center" vertical="center" wrapText="1"/>
    </xf>
    <xf numFmtId="4" fontId="53" fillId="7" borderId="146" xfId="103" applyNumberFormat="1" applyFont="1" applyFill="1" applyBorder="1" applyAlignment="1">
      <alignment horizontal="center" vertical="center" wrapText="1"/>
    </xf>
    <xf numFmtId="4" fontId="53" fillId="7" borderId="38" xfId="103" applyNumberFormat="1" applyFont="1" applyFill="1" applyBorder="1" applyAlignment="1">
      <alignment horizontal="center" vertical="center" wrapText="1"/>
    </xf>
    <xf numFmtId="49" fontId="53" fillId="7" borderId="135" xfId="103" applyNumberFormat="1" applyFont="1" applyFill="1" applyBorder="1" applyAlignment="1">
      <alignment horizontal="center" vertical="center" wrapText="1"/>
    </xf>
    <xf numFmtId="49" fontId="53" fillId="7" borderId="60" xfId="103" applyNumberFormat="1" applyFont="1" applyFill="1" applyBorder="1" applyAlignment="1">
      <alignment horizontal="center" vertical="center" wrapText="1"/>
    </xf>
    <xf numFmtId="49" fontId="53" fillId="7" borderId="4" xfId="103" applyNumberFormat="1" applyFont="1" applyFill="1" applyBorder="1" applyAlignment="1">
      <alignment horizontal="center" vertical="center" wrapText="1"/>
    </xf>
    <xf numFmtId="49" fontId="53" fillId="7" borderId="75" xfId="103" applyNumberFormat="1" applyFont="1" applyFill="1" applyBorder="1" applyAlignment="1">
      <alignment horizontal="center" vertical="center" wrapText="1"/>
    </xf>
    <xf numFmtId="49" fontId="53" fillId="7" borderId="7" xfId="103" applyNumberFormat="1" applyFont="1" applyFill="1" applyBorder="1" applyAlignment="1">
      <alignment horizontal="center" vertical="center" wrapText="1"/>
    </xf>
    <xf numFmtId="49" fontId="53" fillId="7" borderId="57" xfId="103" applyNumberFormat="1" applyFont="1" applyFill="1" applyBorder="1" applyAlignment="1">
      <alignment horizontal="center" vertical="center" wrapText="1"/>
    </xf>
    <xf numFmtId="0" fontId="35" fillId="7" borderId="155" xfId="103" applyFont="1" applyFill="1" applyBorder="1" applyAlignment="1">
      <alignment horizontal="center" vertical="center" wrapText="1"/>
    </xf>
    <xf numFmtId="0" fontId="35" fillId="7" borderId="2" xfId="103" applyFont="1" applyFill="1" applyBorder="1" applyAlignment="1">
      <alignment horizontal="center" vertical="center" wrapText="1"/>
    </xf>
    <xf numFmtId="0" fontId="35" fillId="7" borderId="45" xfId="103" applyFont="1" applyFill="1" applyBorder="1" applyAlignment="1">
      <alignment horizontal="center" vertical="center" wrapText="1"/>
    </xf>
    <xf numFmtId="4" fontId="35" fillId="7" borderId="0" xfId="103" applyNumberFormat="1" applyFont="1" applyFill="1" applyAlignment="1">
      <alignment horizontal="center"/>
    </xf>
    <xf numFmtId="4" fontId="34" fillId="7" borderId="160" xfId="103" applyNumberFormat="1" applyFont="1" applyFill="1" applyBorder="1" applyAlignment="1">
      <alignment horizontal="center" vertical="center" wrapText="1"/>
    </xf>
    <xf numFmtId="4" fontId="34" fillId="7" borderId="161" xfId="103" applyNumberFormat="1" applyFont="1" applyFill="1" applyBorder="1" applyAlignment="1">
      <alignment horizontal="center" vertical="center" wrapText="1"/>
    </xf>
    <xf numFmtId="49" fontId="53" fillId="2" borderId="56" xfId="3" applyNumberFormat="1" applyFont="1" applyFill="1" applyBorder="1" applyAlignment="1">
      <alignment horizontal="center" vertical="center" wrapText="1"/>
    </xf>
    <xf numFmtId="49" fontId="53" fillId="2" borderId="38" xfId="3" applyNumberFormat="1" applyFont="1" applyFill="1" applyBorder="1" applyAlignment="1">
      <alignment horizontal="center" vertical="center" wrapText="1"/>
    </xf>
    <xf numFmtId="0" fontId="53" fillId="2" borderId="35" xfId="3" applyFont="1" applyFill="1" applyBorder="1" applyAlignment="1" applyProtection="1">
      <alignment horizontal="center" vertical="center"/>
      <protection locked="0"/>
    </xf>
    <xf numFmtId="0" fontId="53" fillId="2" borderId="32" xfId="3" applyFont="1" applyFill="1" applyBorder="1" applyAlignment="1" applyProtection="1">
      <alignment horizontal="center" vertical="center"/>
      <protection locked="0"/>
    </xf>
    <xf numFmtId="0" fontId="53" fillId="2" borderId="135" xfId="3" applyFont="1" applyFill="1" applyBorder="1" applyAlignment="1">
      <alignment horizontal="center" vertical="center" wrapText="1"/>
    </xf>
    <xf numFmtId="0" fontId="53" fillId="2" borderId="2" xfId="3" applyFont="1" applyFill="1" applyBorder="1" applyAlignment="1">
      <alignment horizontal="center" vertical="center" wrapText="1"/>
    </xf>
    <xf numFmtId="0" fontId="53" fillId="2" borderId="45" xfId="3" applyFont="1" applyFill="1" applyBorder="1" applyAlignment="1">
      <alignment horizontal="center" vertical="center" wrapText="1"/>
    </xf>
    <xf numFmtId="0" fontId="53" fillId="2" borderId="4" xfId="3" applyFont="1" applyFill="1" applyBorder="1" applyAlignment="1">
      <alignment horizontal="center" vertical="center" wrapText="1"/>
    </xf>
    <xf numFmtId="0" fontId="53" fillId="2" borderId="0" xfId="3" applyFont="1" applyFill="1" applyAlignment="1">
      <alignment horizontal="center" vertical="center" wrapText="1"/>
    </xf>
    <xf numFmtId="0" fontId="53" fillId="2" borderId="5" xfId="3" applyFont="1" applyFill="1" applyBorder="1" applyAlignment="1">
      <alignment horizontal="center" vertical="center" wrapText="1"/>
    </xf>
    <xf numFmtId="0" fontId="53" fillId="2" borderId="60" xfId="3" applyFont="1" applyFill="1" applyBorder="1" applyAlignment="1">
      <alignment horizontal="center" vertical="center" wrapText="1"/>
    </xf>
    <xf numFmtId="0" fontId="53" fillId="2" borderId="75" xfId="3" applyFont="1" applyFill="1" applyBorder="1" applyAlignment="1">
      <alignment horizontal="center" vertical="center" wrapText="1"/>
    </xf>
    <xf numFmtId="0" fontId="53" fillId="2" borderId="7" xfId="3" applyFont="1" applyFill="1" applyBorder="1" applyAlignment="1">
      <alignment horizontal="center" vertical="center" wrapText="1"/>
    </xf>
    <xf numFmtId="0" fontId="53" fillId="2" borderId="57" xfId="3" applyFont="1" applyFill="1" applyBorder="1" applyAlignment="1">
      <alignment horizontal="center" vertical="center" wrapText="1"/>
    </xf>
    <xf numFmtId="0" fontId="53" fillId="2" borderId="87" xfId="103" applyFont="1" applyFill="1" applyBorder="1" applyAlignment="1">
      <alignment horizontal="center" vertical="center" wrapText="1"/>
    </xf>
    <xf numFmtId="0" fontId="53" fillId="2" borderId="65" xfId="103" applyFont="1" applyFill="1" applyBorder="1" applyAlignment="1">
      <alignment horizontal="center" vertical="center" wrapText="1"/>
    </xf>
    <xf numFmtId="0" fontId="53" fillId="2" borderId="86" xfId="103" applyFont="1" applyFill="1" applyBorder="1" applyAlignment="1">
      <alignment horizontal="center" vertical="center" wrapText="1"/>
    </xf>
    <xf numFmtId="0" fontId="53" fillId="2" borderId="55" xfId="103" applyFont="1" applyFill="1" applyBorder="1" applyAlignment="1">
      <alignment horizontal="center" vertical="center" wrapText="1"/>
    </xf>
    <xf numFmtId="0" fontId="53" fillId="2" borderId="33" xfId="103" applyFont="1" applyFill="1" applyBorder="1" applyAlignment="1">
      <alignment horizontal="center" vertical="center" wrapText="1"/>
    </xf>
    <xf numFmtId="0" fontId="53" fillId="2" borderId="55" xfId="3" applyFont="1" applyFill="1" applyBorder="1" applyAlignment="1">
      <alignment horizontal="center" vertical="center" wrapText="1"/>
    </xf>
    <xf numFmtId="0" fontId="53" fillId="2" borderId="33" xfId="3" applyFont="1" applyFill="1" applyBorder="1" applyAlignment="1">
      <alignment horizontal="center" vertical="center" wrapText="1"/>
    </xf>
    <xf numFmtId="0" fontId="0" fillId="0" borderId="128" xfId="0" applyBorder="1" applyAlignment="1">
      <alignment horizontal="center"/>
    </xf>
    <xf numFmtId="0" fontId="0" fillId="0" borderId="132" xfId="0" applyBorder="1" applyAlignment="1">
      <alignment horizontal="center"/>
    </xf>
    <xf numFmtId="0" fontId="32" fillId="0" borderId="46" xfId="0" applyFont="1" applyBorder="1" applyAlignment="1">
      <alignment horizontal="center" vertical="center"/>
    </xf>
    <xf numFmtId="0" fontId="32" fillId="0" borderId="170" xfId="0" applyFont="1" applyBorder="1" applyAlignment="1">
      <alignment horizontal="center" vertical="center"/>
    </xf>
    <xf numFmtId="0" fontId="32" fillId="0" borderId="132" xfId="0" applyFont="1" applyBorder="1" applyAlignment="1">
      <alignment horizontal="center"/>
    </xf>
    <xf numFmtId="0" fontId="32" fillId="0" borderId="13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0" fillId="0" borderId="69" xfId="64" applyFont="1" applyFill="1" applyBorder="1" applyAlignment="1">
      <alignment horizontal="center" vertical="center" wrapText="1" shrinkToFit="1"/>
    </xf>
    <xf numFmtId="0" fontId="60" fillId="0" borderId="70" xfId="64" applyFont="1" applyFill="1" applyBorder="1" applyAlignment="1">
      <alignment horizontal="center" vertical="center" wrapText="1" shrinkToFit="1"/>
    </xf>
    <xf numFmtId="0" fontId="60" fillId="0" borderId="67" xfId="64" applyFont="1" applyFill="1" applyBorder="1" applyAlignment="1">
      <alignment horizontal="center" vertical="center" wrapText="1" shrinkToFit="1"/>
    </xf>
    <xf numFmtId="0" fontId="60" fillId="0" borderId="54" xfId="64" applyFont="1" applyFill="1" applyBorder="1" applyAlignment="1">
      <alignment horizontal="center" vertical="center" wrapText="1" shrinkToFit="1"/>
    </xf>
    <xf numFmtId="0" fontId="60" fillId="0" borderId="31" xfId="64" applyFont="1" applyFill="1" applyBorder="1" applyAlignment="1">
      <alignment horizontal="center" vertical="center" wrapText="1" shrinkToFit="1"/>
    </xf>
    <xf numFmtId="0" fontId="60" fillId="0" borderId="55" xfId="64" applyFont="1" applyFill="1" applyBorder="1" applyAlignment="1">
      <alignment horizontal="center" vertical="center" wrapText="1" shrinkToFit="1"/>
    </xf>
    <xf numFmtId="0" fontId="60" fillId="0" borderId="33" xfId="64" applyFont="1" applyFill="1" applyBorder="1" applyAlignment="1">
      <alignment horizontal="center" vertical="center" wrapText="1" shrinkToFit="1"/>
    </xf>
    <xf numFmtId="0" fontId="60" fillId="0" borderId="36" xfId="64" applyFont="1" applyFill="1" applyBorder="1" applyAlignment="1">
      <alignment horizontal="center" vertical="center" wrapText="1"/>
    </xf>
    <xf numFmtId="0" fontId="60" fillId="0" borderId="37" xfId="64" applyFont="1" applyFill="1" applyBorder="1" applyAlignment="1">
      <alignment horizontal="center" vertical="center" wrapText="1"/>
    </xf>
    <xf numFmtId="0" fontId="70" fillId="0" borderId="0" xfId="64" applyFont="1" applyAlignment="1">
      <alignment horizontal="center" vertical="center"/>
    </xf>
    <xf numFmtId="0" fontId="69" fillId="0" borderId="0" xfId="64" applyFont="1" applyAlignment="1">
      <alignment horizontal="center"/>
    </xf>
    <xf numFmtId="0" fontId="42" fillId="2" borderId="0" xfId="64" applyFont="1" applyFill="1" applyBorder="1" applyAlignment="1">
      <alignment horizontal="center"/>
    </xf>
    <xf numFmtId="0" fontId="69" fillId="0" borderId="0" xfId="64" applyFont="1" applyBorder="1" applyAlignment="1">
      <alignment horizontal="left" vertical="center" shrinkToFit="1"/>
    </xf>
    <xf numFmtId="0" fontId="51" fillId="2" borderId="0" xfId="64" applyFont="1" applyFill="1" applyBorder="1" applyAlignment="1">
      <alignment vertical="top" wrapText="1"/>
    </xf>
    <xf numFmtId="0" fontId="65" fillId="0" borderId="92" xfId="64" applyFont="1" applyFill="1" applyBorder="1" applyAlignment="1">
      <alignment horizontal="center" vertical="center"/>
    </xf>
    <xf numFmtId="0" fontId="65" fillId="0" borderId="91" xfId="64" applyFont="1" applyFill="1" applyBorder="1" applyAlignment="1">
      <alignment horizontal="center" vertical="center"/>
    </xf>
    <xf numFmtId="0" fontId="65" fillId="0" borderId="90" xfId="64" applyFont="1" applyFill="1" applyBorder="1" applyAlignment="1">
      <alignment horizontal="center" vertical="center"/>
    </xf>
    <xf numFmtId="0" fontId="63" fillId="0" borderId="87" xfId="64" applyFont="1" applyFill="1" applyBorder="1" applyAlignment="1">
      <alignment horizontal="center" vertical="center" shrinkToFit="1"/>
    </xf>
    <xf numFmtId="0" fontId="63" fillId="0" borderId="63" xfId="64" applyFont="1" applyFill="1" applyBorder="1" applyAlignment="1">
      <alignment horizontal="center" vertical="center" shrinkToFit="1"/>
    </xf>
    <xf numFmtId="0" fontId="63" fillId="0" borderId="87" xfId="64" applyFont="1" applyFill="1" applyBorder="1" applyAlignment="1">
      <alignment horizontal="center" vertical="center" wrapText="1"/>
    </xf>
    <xf numFmtId="0" fontId="63" fillId="0" borderId="65" xfId="64" applyFont="1" applyFill="1" applyBorder="1" applyAlignment="1">
      <alignment horizontal="center" vertical="center" wrapText="1"/>
    </xf>
    <xf numFmtId="0" fontId="63" fillId="0" borderId="63" xfId="64" applyFont="1" applyFill="1" applyBorder="1" applyAlignment="1">
      <alignment horizontal="center" vertical="center" wrapText="1"/>
    </xf>
    <xf numFmtId="0" fontId="63" fillId="0" borderId="87" xfId="64" applyFont="1" applyFill="1" applyBorder="1" applyAlignment="1">
      <alignment horizontal="center" vertical="center" wrapText="1" shrinkToFit="1"/>
    </xf>
    <xf numFmtId="0" fontId="63" fillId="0" borderId="65" xfId="64" applyFont="1" applyFill="1" applyBorder="1" applyAlignment="1">
      <alignment horizontal="center" vertical="center" wrapText="1" shrinkToFit="1"/>
    </xf>
    <xf numFmtId="0" fontId="63" fillId="0" borderId="86" xfId="64" applyFont="1" applyFill="1" applyBorder="1" applyAlignment="1">
      <alignment horizontal="center" vertical="center" wrapText="1" shrinkToFit="1"/>
    </xf>
    <xf numFmtId="0" fontId="59" fillId="0" borderId="46" xfId="64" applyFont="1" applyFill="1" applyBorder="1" applyAlignment="1">
      <alignment horizontal="center" vertical="center" wrapText="1" shrinkToFit="1"/>
    </xf>
    <xf numFmtId="0" fontId="59" fillId="0" borderId="24" xfId="64" applyFont="1" applyFill="1" applyBorder="1" applyAlignment="1">
      <alignment horizontal="center" vertical="center" wrapText="1" shrinkToFit="1"/>
    </xf>
    <xf numFmtId="0" fontId="60" fillId="0" borderId="55" xfId="64" applyFont="1" applyFill="1" applyBorder="1" applyAlignment="1">
      <alignment horizontal="center" vertical="center" wrapText="1"/>
    </xf>
    <xf numFmtId="0" fontId="60" fillId="0" borderId="33" xfId="64" applyFont="1" applyFill="1" applyBorder="1" applyAlignment="1">
      <alignment horizontal="center" vertical="center" wrapText="1"/>
    </xf>
    <xf numFmtId="0" fontId="38" fillId="0" borderId="58" xfId="64" applyFont="1" applyFill="1" applyBorder="1" applyAlignment="1">
      <alignment horizontal="center" vertical="center" wrapText="1"/>
    </xf>
    <xf numFmtId="0" fontId="38" fillId="0" borderId="70" xfId="64" applyFont="1" applyFill="1" applyBorder="1" applyAlignment="1">
      <alignment horizontal="center" vertical="center" wrapText="1"/>
    </xf>
    <xf numFmtId="0" fontId="38" fillId="0" borderId="59" xfId="64" applyFont="1" applyFill="1" applyBorder="1" applyAlignment="1">
      <alignment horizontal="center" vertical="center" wrapText="1"/>
    </xf>
    <xf numFmtId="0" fontId="34" fillId="0" borderId="0" xfId="64" applyFont="1" applyBorder="1" applyAlignment="1">
      <alignment horizontal="center"/>
    </xf>
    <xf numFmtId="0" fontId="48" fillId="0" borderId="66" xfId="64" applyFont="1" applyFill="1" applyBorder="1" applyAlignment="1">
      <alignment horizontal="center" vertical="center" wrapText="1"/>
    </xf>
    <xf numFmtId="0" fontId="48" fillId="0" borderId="32" xfId="64" applyFont="1" applyFill="1" applyBorder="1" applyAlignment="1">
      <alignment horizontal="center" vertical="center" wrapText="1"/>
    </xf>
    <xf numFmtId="0" fontId="2" fillId="0" borderId="0" xfId="64" applyFont="1" applyBorder="1" applyAlignment="1">
      <alignment horizontal="left" shrinkToFit="1"/>
    </xf>
    <xf numFmtId="49" fontId="34" fillId="0" borderId="0" xfId="64" applyNumberFormat="1" applyFont="1" applyBorder="1" applyAlignment="1">
      <alignment horizontal="center"/>
    </xf>
    <xf numFmtId="49" fontId="36" fillId="0" borderId="0" xfId="64" applyNumberFormat="1" applyFont="1" applyBorder="1" applyAlignment="1">
      <alignment horizontal="center"/>
    </xf>
    <xf numFmtId="0" fontId="48" fillId="0" borderId="55" xfId="64" applyFont="1" applyFill="1" applyBorder="1" applyAlignment="1">
      <alignment horizontal="center" vertical="center" shrinkToFit="1"/>
    </xf>
    <xf numFmtId="0" fontId="48" fillId="0" borderId="33" xfId="64" applyFont="1" applyFill="1" applyBorder="1" applyAlignment="1">
      <alignment horizontal="center" vertical="center" shrinkToFit="1"/>
    </xf>
    <xf numFmtId="0" fontId="48" fillId="0" borderId="55" xfId="64" applyFont="1" applyFill="1" applyBorder="1" applyAlignment="1">
      <alignment horizontal="center" vertical="center" wrapText="1" shrinkToFit="1"/>
    </xf>
    <xf numFmtId="0" fontId="49" fillId="0" borderId="33" xfId="64" applyFont="1" applyFill="1" applyBorder="1" applyAlignment="1">
      <alignment horizontal="center" vertical="center" wrapText="1" shrinkToFit="1"/>
    </xf>
    <xf numFmtId="0" fontId="48" fillId="0" borderId="66" xfId="64" applyFont="1" applyFill="1" applyBorder="1" applyAlignment="1">
      <alignment horizontal="center" vertical="center" shrinkToFit="1"/>
    </xf>
    <xf numFmtId="0" fontId="48" fillId="0" borderId="32" xfId="64" applyFont="1" applyFill="1" applyBorder="1" applyAlignment="1">
      <alignment horizontal="center" vertical="center" shrinkToFit="1"/>
    </xf>
    <xf numFmtId="0" fontId="40" fillId="0" borderId="0" xfId="64" applyFont="1" applyAlignment="1">
      <alignment horizontal="left" wrapText="1"/>
    </xf>
    <xf numFmtId="0" fontId="40" fillId="0" borderId="0" xfId="64" applyFont="1" applyAlignment="1">
      <alignment wrapText="1"/>
    </xf>
    <xf numFmtId="0" fontId="40" fillId="0" borderId="0" xfId="64" applyFont="1" applyBorder="1" applyAlignment="1">
      <alignment horizontal="left" vertical="center" shrinkToFit="1"/>
    </xf>
    <xf numFmtId="0" fontId="35" fillId="0" borderId="0" xfId="64" applyFont="1" applyAlignment="1">
      <alignment horizontal="center" vertical="center"/>
    </xf>
    <xf numFmtId="0" fontId="2" fillId="0" borderId="0" xfId="64" applyAlignment="1">
      <alignment horizontal="center" vertical="center"/>
    </xf>
    <xf numFmtId="0" fontId="40" fillId="2" borderId="0" xfId="64" applyFont="1" applyFill="1" applyBorder="1" applyAlignment="1">
      <alignment horizontal="left"/>
    </xf>
    <xf numFmtId="0" fontId="37" fillId="2" borderId="22" xfId="64" applyFont="1" applyFill="1" applyBorder="1" applyAlignment="1">
      <alignment horizontal="center" vertical="center"/>
    </xf>
    <xf numFmtId="0" fontId="37" fillId="2" borderId="65" xfId="64" applyFont="1" applyFill="1" applyBorder="1" applyAlignment="1">
      <alignment horizontal="center" vertical="center"/>
    </xf>
    <xf numFmtId="0" fontId="37" fillId="2" borderId="86" xfId="64" applyFont="1" applyFill="1" applyBorder="1" applyAlignment="1">
      <alignment horizontal="center" vertical="center"/>
    </xf>
    <xf numFmtId="0" fontId="44" fillId="0" borderId="87" xfId="64" applyFont="1" applyFill="1" applyBorder="1" applyAlignment="1">
      <alignment horizontal="center" vertical="center" wrapText="1" shrinkToFit="1"/>
    </xf>
    <xf numFmtId="0" fontId="44" fillId="0" borderId="65" xfId="64" applyFont="1" applyFill="1" applyBorder="1" applyAlignment="1">
      <alignment horizontal="center" vertical="center" wrapText="1" shrinkToFit="1"/>
    </xf>
    <xf numFmtId="0" fontId="44" fillId="0" borderId="64" xfId="64" applyFont="1" applyFill="1" applyBorder="1" applyAlignment="1">
      <alignment horizontal="center" vertical="center" shrinkToFit="1"/>
    </xf>
    <xf numFmtId="0" fontId="44" fillId="0" borderId="63" xfId="64" applyFont="1" applyFill="1" applyBorder="1" applyAlignment="1">
      <alignment horizontal="center" vertical="center" wrapText="1" shrinkToFit="1"/>
    </xf>
    <xf numFmtId="0" fontId="40" fillId="7" borderId="65" xfId="64" applyFont="1" applyFill="1" applyBorder="1" applyAlignment="1">
      <alignment horizontal="center" vertical="center" wrapText="1" shrinkToFit="1"/>
    </xf>
    <xf numFmtId="0" fontId="40" fillId="7" borderId="86" xfId="64" applyFont="1" applyFill="1" applyBorder="1" applyAlignment="1">
      <alignment horizontal="center" vertical="center" wrapText="1" shrinkToFit="1"/>
    </xf>
    <xf numFmtId="0" fontId="48" fillId="0" borderId="66" xfId="64" applyFont="1" applyFill="1" applyBorder="1" applyAlignment="1">
      <alignment horizontal="center" vertical="center" wrapText="1" shrinkToFit="1"/>
    </xf>
    <xf numFmtId="0" fontId="48" fillId="0" borderId="32" xfId="64" applyFont="1" applyFill="1" applyBorder="1" applyAlignment="1">
      <alignment horizontal="center" vertical="center" wrapText="1" shrinkToFit="1"/>
    </xf>
    <xf numFmtId="0" fontId="46" fillId="7" borderId="46" xfId="64" applyFont="1" applyFill="1" applyBorder="1" applyAlignment="1">
      <alignment horizontal="center" vertical="center" wrapText="1" shrinkToFit="1"/>
    </xf>
    <xf numFmtId="0" fontId="46" fillId="7" borderId="24" xfId="64" applyFont="1" applyFill="1" applyBorder="1" applyAlignment="1">
      <alignment horizontal="center" vertical="center" wrapText="1" shrinkToFit="1"/>
    </xf>
    <xf numFmtId="0" fontId="48" fillId="0" borderId="33" xfId="64" applyFont="1" applyFill="1" applyBorder="1" applyAlignment="1">
      <alignment horizontal="center" vertical="center" wrapText="1" shrinkToFit="1"/>
    </xf>
    <xf numFmtId="0" fontId="48" fillId="0" borderId="55" xfId="64" applyFont="1" applyFill="1" applyBorder="1" applyAlignment="1">
      <alignment horizontal="center" vertical="center" wrapText="1"/>
    </xf>
    <xf numFmtId="0" fontId="49" fillId="0" borderId="33" xfId="64" applyFont="1" applyFill="1" applyBorder="1"/>
    <xf numFmtId="0" fontId="49" fillId="0" borderId="32" xfId="64" applyFont="1" applyFill="1" applyBorder="1" applyAlignment="1">
      <alignment horizontal="center" vertical="center" wrapText="1"/>
    </xf>
    <xf numFmtId="0" fontId="46" fillId="7" borderId="58" xfId="64" applyFont="1" applyFill="1" applyBorder="1" applyAlignment="1">
      <alignment horizontal="center" vertical="center" wrapText="1" shrinkToFit="1"/>
    </xf>
    <xf numFmtId="0" fontId="46" fillId="7" borderId="70" xfId="64" applyFont="1" applyFill="1" applyBorder="1" applyAlignment="1">
      <alignment horizontal="center" vertical="center" wrapText="1" shrinkToFit="1"/>
    </xf>
    <xf numFmtId="0" fontId="46" fillId="7" borderId="67" xfId="64" applyFont="1" applyFill="1" applyBorder="1" applyAlignment="1">
      <alignment horizontal="center" vertical="center" wrapText="1" shrinkToFit="1"/>
    </xf>
    <xf numFmtId="0" fontId="34" fillId="4" borderId="114" xfId="71" applyFont="1" applyFill="1" applyBorder="1" applyAlignment="1">
      <alignment horizontal="center" vertical="center"/>
    </xf>
    <xf numFmtId="0" fontId="34" fillId="4" borderId="113" xfId="71" applyFont="1" applyFill="1" applyBorder="1" applyAlignment="1">
      <alignment horizontal="center" vertical="center"/>
    </xf>
    <xf numFmtId="0" fontId="34" fillId="4" borderId="112" xfId="71" applyFont="1" applyFill="1" applyBorder="1" applyAlignment="1">
      <alignment horizontal="center" vertical="center"/>
    </xf>
    <xf numFmtId="0" fontId="34" fillId="4" borderId="111" xfId="71" applyFont="1" applyFill="1" applyBorder="1" applyAlignment="1">
      <alignment horizontal="center" vertical="center"/>
    </xf>
    <xf numFmtId="0" fontId="34" fillId="4" borderId="109" xfId="71" applyFont="1" applyFill="1" applyBorder="1" applyAlignment="1">
      <alignment horizontal="center" vertical="center"/>
    </xf>
    <xf numFmtId="0" fontId="34" fillId="4" borderId="108" xfId="71" applyFont="1" applyFill="1" applyBorder="1" applyAlignment="1">
      <alignment horizontal="center" vertical="center"/>
    </xf>
    <xf numFmtId="0" fontId="34" fillId="4" borderId="110" xfId="71" applyFont="1" applyFill="1" applyBorder="1" applyAlignment="1">
      <alignment horizontal="center" vertical="center"/>
    </xf>
    <xf numFmtId="0" fontId="34" fillId="4" borderId="107" xfId="71" applyFont="1" applyFill="1" applyBorder="1" applyAlignment="1">
      <alignment horizontal="center" vertical="center"/>
    </xf>
    <xf numFmtId="0" fontId="34" fillId="4" borderId="0" xfId="71" applyFont="1" applyFill="1" applyBorder="1" applyAlignment="1">
      <alignment horizontal="center" vertical="center"/>
    </xf>
    <xf numFmtId="0" fontId="34" fillId="4" borderId="106" xfId="71" applyFont="1" applyFill="1" applyBorder="1" applyAlignment="1">
      <alignment horizontal="center" vertical="center" wrapText="1"/>
    </xf>
    <xf numFmtId="0" fontId="34" fillId="4" borderId="99" xfId="71" applyFont="1" applyFill="1" applyBorder="1" applyAlignment="1">
      <alignment horizontal="center" vertical="center" wrapText="1"/>
    </xf>
    <xf numFmtId="0" fontId="34" fillId="4" borderId="95" xfId="71" applyFont="1" applyFill="1" applyBorder="1" applyAlignment="1">
      <alignment horizontal="center" vertical="center" wrapText="1"/>
    </xf>
    <xf numFmtId="0" fontId="34" fillId="4" borderId="105" xfId="71" applyFont="1" applyFill="1" applyBorder="1" applyAlignment="1">
      <alignment horizontal="center" vertical="center" wrapText="1"/>
    </xf>
    <xf numFmtId="0" fontId="34" fillId="4" borderId="98" xfId="71" applyFont="1" applyFill="1" applyBorder="1" applyAlignment="1">
      <alignment horizontal="center" vertical="center" wrapText="1"/>
    </xf>
    <xf numFmtId="0" fontId="34" fillId="4" borderId="104" xfId="71" applyFont="1" applyFill="1" applyBorder="1" applyAlignment="1">
      <alignment horizontal="center" vertical="center" wrapText="1"/>
    </xf>
    <xf numFmtId="0" fontId="34" fillId="4" borderId="97" xfId="71" applyFont="1" applyFill="1" applyBorder="1" applyAlignment="1">
      <alignment horizontal="center" vertical="center" wrapText="1"/>
    </xf>
    <xf numFmtId="0" fontId="34" fillId="4" borderId="103" xfId="71" applyFont="1" applyFill="1" applyBorder="1" applyAlignment="1">
      <alignment horizontal="center" vertical="center" wrapText="1"/>
    </xf>
    <xf numFmtId="0" fontId="34" fillId="4" borderId="96" xfId="71" applyFont="1" applyFill="1" applyBorder="1" applyAlignment="1">
      <alignment horizontal="center" vertical="center" wrapText="1"/>
    </xf>
    <xf numFmtId="0" fontId="34" fillId="4" borderId="102" xfId="71" applyFont="1" applyFill="1" applyBorder="1" applyAlignment="1">
      <alignment horizontal="center" vertical="center" wrapText="1"/>
    </xf>
    <xf numFmtId="0" fontId="34" fillId="4" borderId="101" xfId="71" applyFont="1" applyFill="1" applyBorder="1" applyAlignment="1">
      <alignment horizontal="center" vertical="center" wrapText="1"/>
    </xf>
    <xf numFmtId="0" fontId="34" fillId="4" borderId="100" xfId="71" applyFont="1" applyFill="1" applyBorder="1" applyAlignment="1">
      <alignment horizontal="center" vertical="center" wrapText="1"/>
    </xf>
    <xf numFmtId="0" fontId="35" fillId="0" borderId="0" xfId="64" applyFont="1" applyAlignment="1">
      <alignment horizontal="center"/>
    </xf>
    <xf numFmtId="0" fontId="2" fillId="0" borderId="0" xfId="64" applyFont="1" applyAlignment="1">
      <alignment horizontal="center"/>
    </xf>
    <xf numFmtId="0" fontId="71" fillId="0" borderId="52" xfId="71" applyFont="1" applyBorder="1" applyAlignment="1">
      <alignment horizontal="center" vertical="center" wrapText="1"/>
    </xf>
    <xf numFmtId="0" fontId="71" fillId="0" borderId="73" xfId="71" applyFont="1" applyBorder="1" applyAlignment="1">
      <alignment horizontal="center" vertical="center" wrapText="1"/>
    </xf>
    <xf numFmtId="0" fontId="71" fillId="0" borderId="0" xfId="71" applyFont="1" applyBorder="1" applyAlignment="1">
      <alignment horizontal="right" vertical="center" wrapText="1"/>
    </xf>
    <xf numFmtId="170" fontId="71" fillId="0" borderId="6" xfId="71" applyNumberFormat="1" applyFont="1" applyBorder="1" applyAlignment="1">
      <alignment horizontal="left" vertical="center"/>
    </xf>
    <xf numFmtId="0" fontId="17" fillId="0" borderId="119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9" xfId="0" applyBorder="1" applyAlignment="1">
      <alignment horizontal="left" wrapText="1"/>
    </xf>
    <xf numFmtId="49" fontId="24" fillId="0" borderId="0" xfId="0" applyNumberFormat="1" applyFont="1" applyBorder="1" applyAlignment="1">
      <alignment horizontal="center" vertical="center"/>
    </xf>
    <xf numFmtId="44" fontId="1" fillId="0" borderId="0" xfId="192" applyFont="1" applyBorder="1" applyAlignment="1">
      <alignment horizontal="center" vertical="center"/>
    </xf>
    <xf numFmtId="44" fontId="1" fillId="0" borderId="118" xfId="192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0" fillId="0" borderId="119" xfId="0" applyFont="1" applyBorder="1" applyAlignment="1">
      <alignment horizontal="left" wrapText="1"/>
    </xf>
    <xf numFmtId="0" fontId="24" fillId="0" borderId="0" xfId="0" applyFont="1" applyBorder="1" applyAlignment="1">
      <alignment horizontal="center" vertical="center"/>
    </xf>
    <xf numFmtId="0" fontId="0" fillId="0" borderId="11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7" fillId="0" borderId="119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wrapText="1"/>
    </xf>
    <xf numFmtId="49" fontId="24" fillId="0" borderId="119" xfId="0" applyNumberFormat="1" applyFont="1" applyBorder="1" applyAlignment="1">
      <alignment horizontal="center"/>
    </xf>
    <xf numFmtId="49" fontId="24" fillId="0" borderId="118" xfId="0" applyNumberFormat="1" applyFont="1" applyBorder="1" applyAlignment="1">
      <alignment horizontal="center"/>
    </xf>
    <xf numFmtId="0" fontId="80" fillId="5" borderId="114" xfId="0" applyFont="1" applyFill="1" applyBorder="1" applyAlignment="1">
      <alignment horizontal="center" vertical="center"/>
    </xf>
    <xf numFmtId="0" fontId="80" fillId="5" borderId="113" xfId="0" applyFont="1" applyFill="1" applyBorder="1" applyAlignment="1">
      <alignment horizontal="center" vertical="center"/>
    </xf>
    <xf numFmtId="0" fontId="80" fillId="5" borderId="112" xfId="0" applyFont="1" applyFill="1" applyBorder="1" applyAlignment="1">
      <alignment horizontal="center" vertical="center"/>
    </xf>
    <xf numFmtId="0" fontId="80" fillId="5" borderId="121" xfId="0" applyFont="1" applyFill="1" applyBorder="1" applyAlignment="1">
      <alignment horizontal="center" vertical="center" wrapText="1"/>
    </xf>
    <xf numFmtId="0" fontId="80" fillId="5" borderId="120" xfId="0" applyFont="1" applyFill="1" applyBorder="1" applyAlignment="1">
      <alignment horizontal="center" vertical="center"/>
    </xf>
    <xf numFmtId="0" fontId="80" fillId="5" borderId="116" xfId="0" applyFont="1" applyFill="1" applyBorder="1" applyAlignment="1">
      <alignment horizontal="center" vertical="center"/>
    </xf>
    <xf numFmtId="0" fontId="80" fillId="5" borderId="115" xfId="0" applyFont="1" applyFill="1" applyBorder="1" applyAlignment="1">
      <alignment horizontal="center" vertical="center"/>
    </xf>
    <xf numFmtId="49" fontId="24" fillId="0" borderId="6" xfId="0" applyNumberFormat="1" applyFont="1" applyBorder="1" applyAlignment="1">
      <alignment horizontal="center"/>
    </xf>
    <xf numFmtId="0" fontId="81" fillId="5" borderId="121" xfId="0" applyFont="1" applyFill="1" applyBorder="1" applyAlignment="1">
      <alignment horizontal="center" vertical="center" wrapText="1"/>
    </xf>
    <xf numFmtId="0" fontId="81" fillId="5" borderId="107" xfId="0" applyFont="1" applyFill="1" applyBorder="1" applyAlignment="1">
      <alignment horizontal="center" vertical="center"/>
    </xf>
    <xf numFmtId="0" fontId="81" fillId="5" borderId="120" xfId="0" applyFont="1" applyFill="1" applyBorder="1" applyAlignment="1">
      <alignment horizontal="center" vertical="center"/>
    </xf>
    <xf numFmtId="0" fontId="81" fillId="5" borderId="116" xfId="0" applyFont="1" applyFill="1" applyBorder="1" applyAlignment="1">
      <alignment horizontal="center" vertical="center"/>
    </xf>
    <xf numFmtId="0" fontId="81" fillId="5" borderId="117" xfId="0" applyFont="1" applyFill="1" applyBorder="1" applyAlignment="1">
      <alignment horizontal="center" vertical="center"/>
    </xf>
    <xf numFmtId="0" fontId="81" fillId="5" borderId="115" xfId="0" applyFont="1" applyFill="1" applyBorder="1" applyAlignment="1">
      <alignment horizontal="center" vertical="center"/>
    </xf>
    <xf numFmtId="0" fontId="34" fillId="2" borderId="88" xfId="0" applyFont="1" applyFill="1" applyBorder="1" applyAlignment="1">
      <alignment horizontal="center" vertical="center" wrapText="1"/>
    </xf>
    <xf numFmtId="0" fontId="35" fillId="2" borderId="34" xfId="0" applyFont="1" applyFill="1" applyBorder="1" applyAlignment="1">
      <alignment horizontal="center" vertical="center" wrapText="1"/>
    </xf>
    <xf numFmtId="0" fontId="50" fillId="0" borderId="0" xfId="6" applyFont="1" applyBorder="1" applyAlignment="1">
      <alignment horizontal="center"/>
    </xf>
    <xf numFmtId="44" fontId="84" fillId="2" borderId="43" xfId="4" applyFont="1" applyFill="1" applyBorder="1" applyAlignment="1">
      <alignment horizontal="center" vertical="center" wrapText="1"/>
    </xf>
    <xf numFmtId="44" fontId="84" fillId="2" borderId="44" xfId="4" applyFont="1" applyFill="1" applyBorder="1" applyAlignment="1">
      <alignment horizontal="center" vertical="center" wrapText="1"/>
    </xf>
    <xf numFmtId="44" fontId="84" fillId="2" borderId="44" xfId="4" applyFont="1" applyFill="1" applyBorder="1" applyAlignment="1">
      <alignment horizontal="center" vertical="center"/>
    </xf>
    <xf numFmtId="44" fontId="84" fillId="2" borderId="45" xfId="4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top"/>
    </xf>
    <xf numFmtId="0" fontId="35" fillId="2" borderId="0" xfId="0" applyFont="1" applyFill="1" applyBorder="1" applyAlignment="1">
      <alignment horizontal="center" vertical="top"/>
    </xf>
    <xf numFmtId="0" fontId="35" fillId="2" borderId="54" xfId="0" applyFont="1" applyFill="1" applyBorder="1" applyAlignment="1">
      <alignment horizontal="center" vertical="center" wrapText="1"/>
    </xf>
    <xf numFmtId="0" fontId="35" fillId="2" borderId="31" xfId="0" applyFont="1" applyFill="1" applyBorder="1" applyAlignment="1">
      <alignment horizontal="center" vertical="center" wrapText="1"/>
    </xf>
    <xf numFmtId="0" fontId="35" fillId="2" borderId="66" xfId="0" applyFont="1" applyFill="1" applyBorder="1" applyAlignment="1">
      <alignment horizontal="center" vertical="center" wrapText="1"/>
    </xf>
    <xf numFmtId="0" fontId="35" fillId="2" borderId="32" xfId="0" applyFont="1" applyFill="1" applyBorder="1" applyAlignment="1">
      <alignment horizontal="center" vertical="center" wrapText="1"/>
    </xf>
    <xf numFmtId="0" fontId="35" fillId="2" borderId="70" xfId="0" applyFont="1" applyFill="1" applyBorder="1" applyAlignment="1">
      <alignment horizontal="center" vertical="center" wrapText="1"/>
    </xf>
    <xf numFmtId="0" fontId="35" fillId="2" borderId="36" xfId="0" applyFont="1" applyFill="1" applyBorder="1" applyAlignment="1">
      <alignment horizontal="center" vertical="center" wrapText="1"/>
    </xf>
    <xf numFmtId="0" fontId="35" fillId="2" borderId="60" xfId="0" applyFont="1" applyFill="1" applyBorder="1" applyAlignment="1">
      <alignment horizontal="center" vertical="center" wrapText="1"/>
    </xf>
    <xf numFmtId="0" fontId="35" fillId="0" borderId="0" xfId="64" applyFont="1" applyAlignment="1">
      <alignment horizontal="left"/>
    </xf>
    <xf numFmtId="0" fontId="35" fillId="2" borderId="4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left" vertical="top"/>
    </xf>
    <xf numFmtId="0" fontId="34" fillId="2" borderId="66" xfId="0" applyFont="1" applyFill="1" applyBorder="1" applyAlignment="1">
      <alignment horizontal="center" vertical="center" wrapText="1"/>
    </xf>
    <xf numFmtId="0" fontId="35" fillId="2" borderId="58" xfId="0" applyFont="1" applyFill="1" applyBorder="1" applyAlignment="1">
      <alignment horizontal="center" vertical="center" wrapText="1"/>
    </xf>
    <xf numFmtId="0" fontId="35" fillId="2" borderId="59" xfId="0" applyFont="1" applyFill="1" applyBorder="1" applyAlignment="1">
      <alignment horizontal="center" vertical="center" wrapText="1"/>
    </xf>
    <xf numFmtId="0" fontId="34" fillId="0" borderId="0" xfId="64" applyFont="1" applyAlignment="1">
      <alignment horizontal="left"/>
    </xf>
    <xf numFmtId="0" fontId="24" fillId="9" borderId="142" xfId="0" applyFont="1" applyFill="1" applyBorder="1" applyAlignment="1">
      <alignment horizontal="center" vertical="center" wrapText="1"/>
    </xf>
    <xf numFmtId="44" fontId="5" fillId="2" borderId="135" xfId="4" applyFont="1" applyFill="1" applyBorder="1" applyAlignment="1">
      <alignment horizontal="center" wrapText="1"/>
    </xf>
    <xf numFmtId="44" fontId="5" fillId="2" borderId="125" xfId="4" applyFont="1" applyFill="1" applyBorder="1" applyAlignment="1">
      <alignment horizontal="center" wrapText="1"/>
    </xf>
    <xf numFmtId="44" fontId="5" fillId="2" borderId="126" xfId="4" applyFont="1" applyFill="1" applyBorder="1" applyAlignment="1">
      <alignment horizontal="center" wrapText="1"/>
    </xf>
    <xf numFmtId="49" fontId="27" fillId="0" borderId="7" xfId="0" applyNumberFormat="1" applyFont="1" applyBorder="1" applyAlignment="1">
      <alignment horizontal="center" vertical="center" wrapText="1"/>
    </xf>
    <xf numFmtId="49" fontId="27" fillId="0" borderId="8" xfId="0" applyNumberFormat="1" applyFont="1" applyBorder="1" applyAlignment="1">
      <alignment horizontal="center" vertical="center" wrapText="1"/>
    </xf>
    <xf numFmtId="49" fontId="27" fillId="0" borderId="140" xfId="0" applyNumberFormat="1" applyFont="1" applyBorder="1" applyAlignment="1">
      <alignment horizontal="center" vertical="center" wrapText="1"/>
    </xf>
    <xf numFmtId="49" fontId="27" fillId="0" borderId="42" xfId="0" applyNumberFormat="1" applyFont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4" fillId="9" borderId="30" xfId="0" applyFont="1" applyFill="1" applyBorder="1" applyAlignment="1">
      <alignment horizontal="center" vertical="center" wrapText="1"/>
    </xf>
    <xf numFmtId="44" fontId="5" fillId="2" borderId="1" xfId="4" applyFont="1" applyFill="1" applyBorder="1" applyAlignment="1">
      <alignment horizontal="center" wrapText="1"/>
    </xf>
    <xf numFmtId="44" fontId="5" fillId="2" borderId="2" xfId="4" applyFont="1" applyFill="1" applyBorder="1" applyAlignment="1">
      <alignment horizontal="center" wrapText="1"/>
    </xf>
    <xf numFmtId="44" fontId="5" fillId="2" borderId="3" xfId="4" applyFont="1" applyFill="1" applyBorder="1" applyAlignment="1">
      <alignment horizontal="center" wrapText="1"/>
    </xf>
    <xf numFmtId="0" fontId="4" fillId="9" borderId="25" xfId="0" applyFont="1" applyFill="1" applyBorder="1" applyAlignment="1">
      <alignment horizontal="center" vertical="center" wrapText="1"/>
    </xf>
    <xf numFmtId="0" fontId="4" fillId="9" borderId="31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4" fillId="9" borderId="33" xfId="0" applyFont="1" applyFill="1" applyBorder="1" applyAlignment="1">
      <alignment horizontal="center" vertical="center" wrapText="1"/>
    </xf>
    <xf numFmtId="0" fontId="4" fillId="9" borderId="28" xfId="0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</cellXfs>
  <cellStyles count="194">
    <cellStyle name="=C:\WINNT\SYSTEM32\COMMAND.COM" xfId="8" xr:uid="{00000000-0005-0000-0000-000000000000}"/>
    <cellStyle name="Euro" xfId="9" xr:uid="{00000000-0005-0000-0000-000001000000}"/>
    <cellStyle name="Euro 2" xfId="10" xr:uid="{00000000-0005-0000-0000-000002000000}"/>
    <cellStyle name="Millares" xfId="1" builtinId="3"/>
    <cellStyle name="Millares 10" xfId="11" xr:uid="{00000000-0005-0000-0000-000004000000}"/>
    <cellStyle name="Millares 2" xfId="12" xr:uid="{00000000-0005-0000-0000-000005000000}"/>
    <cellStyle name="Millares 2 2" xfId="13" xr:uid="{00000000-0005-0000-0000-000006000000}"/>
    <cellStyle name="Millares 2 2 2" xfId="14" xr:uid="{00000000-0005-0000-0000-000007000000}"/>
    <cellStyle name="Millares 2 3" xfId="15" xr:uid="{00000000-0005-0000-0000-000008000000}"/>
    <cellStyle name="Millares 2 4" xfId="16" xr:uid="{00000000-0005-0000-0000-000009000000}"/>
    <cellStyle name="Millares 2 5" xfId="17" xr:uid="{00000000-0005-0000-0000-00000A000000}"/>
    <cellStyle name="Millares 2 7" xfId="18" xr:uid="{00000000-0005-0000-0000-00000B000000}"/>
    <cellStyle name="Millares 3" xfId="19" xr:uid="{00000000-0005-0000-0000-00000C000000}"/>
    <cellStyle name="Millares 3 10" xfId="20" xr:uid="{00000000-0005-0000-0000-00000D000000}"/>
    <cellStyle name="Millares 3 2" xfId="21" xr:uid="{00000000-0005-0000-0000-00000E000000}"/>
    <cellStyle name="Millares 3 2 2" xfId="22" xr:uid="{00000000-0005-0000-0000-00000F000000}"/>
    <cellStyle name="Millares 3 3" xfId="23" xr:uid="{00000000-0005-0000-0000-000010000000}"/>
    <cellStyle name="Millares 3 4" xfId="24" xr:uid="{00000000-0005-0000-0000-000011000000}"/>
    <cellStyle name="Millares 3 4 2" xfId="25" xr:uid="{00000000-0005-0000-0000-000012000000}"/>
    <cellStyle name="Millares 4" xfId="26" xr:uid="{00000000-0005-0000-0000-000013000000}"/>
    <cellStyle name="Millares 5" xfId="27" xr:uid="{00000000-0005-0000-0000-000014000000}"/>
    <cellStyle name="Millares 5 2" xfId="28" xr:uid="{00000000-0005-0000-0000-000015000000}"/>
    <cellStyle name="Millares 6" xfId="29" xr:uid="{00000000-0005-0000-0000-000016000000}"/>
    <cellStyle name="Millares 7" xfId="30" xr:uid="{00000000-0005-0000-0000-000017000000}"/>
    <cellStyle name="Millares 8" xfId="31" xr:uid="{00000000-0005-0000-0000-000018000000}"/>
    <cellStyle name="Millares 9" xfId="32" xr:uid="{00000000-0005-0000-0000-000019000000}"/>
    <cellStyle name="Moneda" xfId="192" builtinId="4"/>
    <cellStyle name="Moneda 2" xfId="4" xr:uid="{00000000-0005-0000-0000-00001B000000}"/>
    <cellStyle name="Moneda 3" xfId="33" xr:uid="{00000000-0005-0000-0000-00001C000000}"/>
    <cellStyle name="Moneda 4" xfId="34" xr:uid="{00000000-0005-0000-0000-00001D000000}"/>
    <cellStyle name="Moneda 5" xfId="35" xr:uid="{00000000-0005-0000-0000-00001E000000}"/>
    <cellStyle name="Moneda 6" xfId="36" xr:uid="{00000000-0005-0000-0000-00001F000000}"/>
    <cellStyle name="Moneda 7" xfId="37" xr:uid="{00000000-0005-0000-0000-000020000000}"/>
    <cellStyle name="Normal" xfId="0" builtinId="0"/>
    <cellStyle name="Normal 1" xfId="38" xr:uid="{00000000-0005-0000-0000-000022000000}"/>
    <cellStyle name="Normal 10" xfId="39" xr:uid="{00000000-0005-0000-0000-000023000000}"/>
    <cellStyle name="Normal 10 10 2" xfId="40" xr:uid="{00000000-0005-0000-0000-000024000000}"/>
    <cellStyle name="Normal 10 2" xfId="41" xr:uid="{00000000-0005-0000-0000-000025000000}"/>
    <cellStyle name="Normal 11" xfId="42" xr:uid="{00000000-0005-0000-0000-000026000000}"/>
    <cellStyle name="Normal 11 10" xfId="43" xr:uid="{00000000-0005-0000-0000-000027000000}"/>
    <cellStyle name="Normal 11 10 2" xfId="44" xr:uid="{00000000-0005-0000-0000-000028000000}"/>
    <cellStyle name="Normal 11 2 2" xfId="45" xr:uid="{00000000-0005-0000-0000-000029000000}"/>
    <cellStyle name="Normal 11_FOMATO INVENTARIOS ENTREGA-RECEPCION 2009" xfId="46" xr:uid="{00000000-0005-0000-0000-00002A000000}"/>
    <cellStyle name="Normal 12" xfId="47" xr:uid="{00000000-0005-0000-0000-00002B000000}"/>
    <cellStyle name="Normal 12 4" xfId="48" xr:uid="{00000000-0005-0000-0000-00002C000000}"/>
    <cellStyle name="Normal 13" xfId="49" xr:uid="{00000000-0005-0000-0000-00002D000000}"/>
    <cellStyle name="Normal 13 10" xfId="50" xr:uid="{00000000-0005-0000-0000-00002E000000}"/>
    <cellStyle name="Normal 13 2" xfId="51" xr:uid="{00000000-0005-0000-0000-00002F000000}"/>
    <cellStyle name="Normal 13 3" xfId="52" xr:uid="{00000000-0005-0000-0000-000030000000}"/>
    <cellStyle name="Normal 14" xfId="2" xr:uid="{00000000-0005-0000-0000-000031000000}"/>
    <cellStyle name="Normal 14 2" xfId="3" xr:uid="{00000000-0005-0000-0000-000032000000}"/>
    <cellStyle name="Normal 15" xfId="53" xr:uid="{00000000-0005-0000-0000-000033000000}"/>
    <cellStyle name="Normal 16" xfId="54" xr:uid="{00000000-0005-0000-0000-000034000000}"/>
    <cellStyle name="Normal 16 2" xfId="55" xr:uid="{00000000-0005-0000-0000-000035000000}"/>
    <cellStyle name="Normal 16 3" xfId="56" xr:uid="{00000000-0005-0000-0000-000036000000}"/>
    <cellStyle name="Normal 17" xfId="57" xr:uid="{00000000-0005-0000-0000-000037000000}"/>
    <cellStyle name="Normal 18" xfId="58" xr:uid="{00000000-0005-0000-0000-000038000000}"/>
    <cellStyle name="Normal 19" xfId="59" xr:uid="{00000000-0005-0000-0000-000039000000}"/>
    <cellStyle name="Normal 19 2" xfId="60" xr:uid="{00000000-0005-0000-0000-00003A000000}"/>
    <cellStyle name="Normal 19 3" xfId="61" xr:uid="{00000000-0005-0000-0000-00003B000000}"/>
    <cellStyle name="Normal 19 3 3" xfId="62" xr:uid="{00000000-0005-0000-0000-00003C000000}"/>
    <cellStyle name="Normal 2" xfId="63" xr:uid="{00000000-0005-0000-0000-00003D000000}"/>
    <cellStyle name="Normal 2 10" xfId="64" xr:uid="{00000000-0005-0000-0000-00003E000000}"/>
    <cellStyle name="Normal 2 11" xfId="65" xr:uid="{00000000-0005-0000-0000-00003F000000}"/>
    <cellStyle name="Normal 2 12" xfId="66" xr:uid="{00000000-0005-0000-0000-000040000000}"/>
    <cellStyle name="Normal 2 13" xfId="67" xr:uid="{00000000-0005-0000-0000-000041000000}"/>
    <cellStyle name="Normal 2 14" xfId="68" xr:uid="{00000000-0005-0000-0000-000042000000}"/>
    <cellStyle name="Normal 2 2" xfId="69" xr:uid="{00000000-0005-0000-0000-000043000000}"/>
    <cellStyle name="Normal 2 2 2" xfId="70" xr:uid="{00000000-0005-0000-0000-000044000000}"/>
    <cellStyle name="Normal 2 2 3" xfId="71" xr:uid="{00000000-0005-0000-0000-000045000000}"/>
    <cellStyle name="Normal 2 23 2" xfId="72" xr:uid="{00000000-0005-0000-0000-000046000000}"/>
    <cellStyle name="Normal 2 27" xfId="73" xr:uid="{00000000-0005-0000-0000-000047000000}"/>
    <cellStyle name="Normal 2 3" xfId="74" xr:uid="{00000000-0005-0000-0000-000048000000}"/>
    <cellStyle name="Normal 2 3 2" xfId="75" xr:uid="{00000000-0005-0000-0000-000049000000}"/>
    <cellStyle name="Normal 2 3 3" xfId="76" xr:uid="{00000000-0005-0000-0000-00004A000000}"/>
    <cellStyle name="Normal 2 3 4" xfId="77" xr:uid="{00000000-0005-0000-0000-00004B000000}"/>
    <cellStyle name="Normal 2 4" xfId="5" xr:uid="{00000000-0005-0000-0000-00004C000000}"/>
    <cellStyle name="Normal 2 5" xfId="78" xr:uid="{00000000-0005-0000-0000-00004D000000}"/>
    <cellStyle name="Normal 2 6" xfId="79" xr:uid="{00000000-0005-0000-0000-00004E000000}"/>
    <cellStyle name="Normal 2 7" xfId="80" xr:uid="{00000000-0005-0000-0000-00004F000000}"/>
    <cellStyle name="Normal 2 8" xfId="81" xr:uid="{00000000-0005-0000-0000-000050000000}"/>
    <cellStyle name="Normal 2 9" xfId="82" xr:uid="{00000000-0005-0000-0000-000051000000}"/>
    <cellStyle name="Normal 2_cuentaPublica2013" xfId="83" xr:uid="{00000000-0005-0000-0000-000052000000}"/>
    <cellStyle name="Normal 20" xfId="84" xr:uid="{00000000-0005-0000-0000-000053000000}"/>
    <cellStyle name="Normal 21" xfId="85" xr:uid="{00000000-0005-0000-0000-000054000000}"/>
    <cellStyle name="Normal 22" xfId="86" xr:uid="{00000000-0005-0000-0000-000055000000}"/>
    <cellStyle name="Normal 23" xfId="87" xr:uid="{00000000-0005-0000-0000-000056000000}"/>
    <cellStyle name="Normal 23 2" xfId="88" xr:uid="{00000000-0005-0000-0000-000057000000}"/>
    <cellStyle name="Normal 23 3" xfId="89" xr:uid="{00000000-0005-0000-0000-000058000000}"/>
    <cellStyle name="Normal 24" xfId="90" xr:uid="{00000000-0005-0000-0000-000059000000}"/>
    <cellStyle name="Normal 24 2" xfId="91" xr:uid="{00000000-0005-0000-0000-00005A000000}"/>
    <cellStyle name="Normal 24 3" xfId="92" xr:uid="{00000000-0005-0000-0000-00005B000000}"/>
    <cellStyle name="Normal 25" xfId="93" xr:uid="{00000000-0005-0000-0000-00005C000000}"/>
    <cellStyle name="Normal 25 2" xfId="94" xr:uid="{00000000-0005-0000-0000-00005D000000}"/>
    <cellStyle name="Normal 26" xfId="95" xr:uid="{00000000-0005-0000-0000-00005E000000}"/>
    <cellStyle name="Normal 27" xfId="96" xr:uid="{00000000-0005-0000-0000-00005F000000}"/>
    <cellStyle name="Normal 27 2" xfId="97" xr:uid="{00000000-0005-0000-0000-000060000000}"/>
    <cellStyle name="Normal 28" xfId="98" xr:uid="{00000000-0005-0000-0000-000061000000}"/>
    <cellStyle name="Normal 28 2" xfId="99" xr:uid="{00000000-0005-0000-0000-000062000000}"/>
    <cellStyle name="Normal 29" xfId="100" xr:uid="{00000000-0005-0000-0000-000063000000}"/>
    <cellStyle name="Normal 29 2" xfId="101" xr:uid="{00000000-0005-0000-0000-000064000000}"/>
    <cellStyle name="Normal 3" xfId="6" xr:uid="{00000000-0005-0000-0000-000065000000}"/>
    <cellStyle name="Normal 3 2" xfId="102" xr:uid="{00000000-0005-0000-0000-000066000000}"/>
    <cellStyle name="Normal 3 2 2" xfId="103" xr:uid="{00000000-0005-0000-0000-000067000000}"/>
    <cellStyle name="Normal 3 2 3" xfId="104" xr:uid="{00000000-0005-0000-0000-000068000000}"/>
    <cellStyle name="Normal 3 3 4" xfId="105" xr:uid="{00000000-0005-0000-0000-000069000000}"/>
    <cellStyle name="Normal 30" xfId="106" xr:uid="{00000000-0005-0000-0000-00006A000000}"/>
    <cellStyle name="Normal 30 2" xfId="107" xr:uid="{00000000-0005-0000-0000-00006B000000}"/>
    <cellStyle name="Normal 31" xfId="108" xr:uid="{00000000-0005-0000-0000-00006C000000}"/>
    <cellStyle name="Normal 31 2" xfId="109" xr:uid="{00000000-0005-0000-0000-00006D000000}"/>
    <cellStyle name="Normal 32" xfId="110" xr:uid="{00000000-0005-0000-0000-00006E000000}"/>
    <cellStyle name="Normal 32 2" xfId="111" xr:uid="{00000000-0005-0000-0000-00006F000000}"/>
    <cellStyle name="Normal 33" xfId="112" xr:uid="{00000000-0005-0000-0000-000070000000}"/>
    <cellStyle name="Normal 33 2" xfId="113" xr:uid="{00000000-0005-0000-0000-000071000000}"/>
    <cellStyle name="Normal 34" xfId="114" xr:uid="{00000000-0005-0000-0000-000072000000}"/>
    <cellStyle name="Normal 34 2" xfId="115" xr:uid="{00000000-0005-0000-0000-000073000000}"/>
    <cellStyle name="Normal 35" xfId="116" xr:uid="{00000000-0005-0000-0000-000074000000}"/>
    <cellStyle name="Normal 35 2" xfId="117" xr:uid="{00000000-0005-0000-0000-000075000000}"/>
    <cellStyle name="Normal 36" xfId="118" xr:uid="{00000000-0005-0000-0000-000076000000}"/>
    <cellStyle name="Normal 36 2" xfId="119" xr:uid="{00000000-0005-0000-0000-000077000000}"/>
    <cellStyle name="Normal 37" xfId="120" xr:uid="{00000000-0005-0000-0000-000078000000}"/>
    <cellStyle name="Normal 37 2" xfId="121" xr:uid="{00000000-0005-0000-0000-000079000000}"/>
    <cellStyle name="Normal 38" xfId="122" xr:uid="{00000000-0005-0000-0000-00007A000000}"/>
    <cellStyle name="Normal 38 2" xfId="123" xr:uid="{00000000-0005-0000-0000-00007B000000}"/>
    <cellStyle name="Normal 39" xfId="124" xr:uid="{00000000-0005-0000-0000-00007C000000}"/>
    <cellStyle name="Normal 39 2" xfId="125" xr:uid="{00000000-0005-0000-0000-00007D000000}"/>
    <cellStyle name="Normal 4" xfId="126" xr:uid="{00000000-0005-0000-0000-00007E000000}"/>
    <cellStyle name="Normal 4 10" xfId="127" xr:uid="{00000000-0005-0000-0000-00007F000000}"/>
    <cellStyle name="Normal 4 2" xfId="7" xr:uid="{00000000-0005-0000-0000-000080000000}"/>
    <cellStyle name="Normal 4 2 2" xfId="128" xr:uid="{00000000-0005-0000-0000-000081000000}"/>
    <cellStyle name="Normal 4 2 3" xfId="129" xr:uid="{00000000-0005-0000-0000-000082000000}"/>
    <cellStyle name="Normal 4 2 4" xfId="130" xr:uid="{00000000-0005-0000-0000-000083000000}"/>
    <cellStyle name="Normal 4 2 5" xfId="131" xr:uid="{00000000-0005-0000-0000-000084000000}"/>
    <cellStyle name="Normal 4 2 6" xfId="132" xr:uid="{00000000-0005-0000-0000-000085000000}"/>
    <cellStyle name="Normal 4 2 7" xfId="133" xr:uid="{00000000-0005-0000-0000-000086000000}"/>
    <cellStyle name="Normal 4 3" xfId="134" xr:uid="{00000000-0005-0000-0000-000087000000}"/>
    <cellStyle name="Normal 4 3 2" xfId="135" xr:uid="{00000000-0005-0000-0000-000088000000}"/>
    <cellStyle name="Normal 4_cuentaPublica2013" xfId="136" xr:uid="{00000000-0005-0000-0000-000089000000}"/>
    <cellStyle name="Normal 40" xfId="137" xr:uid="{00000000-0005-0000-0000-00008A000000}"/>
    <cellStyle name="Normal 40 2" xfId="138" xr:uid="{00000000-0005-0000-0000-00008B000000}"/>
    <cellStyle name="Normal 41" xfId="139" xr:uid="{00000000-0005-0000-0000-00008C000000}"/>
    <cellStyle name="Normal 41 2" xfId="140" xr:uid="{00000000-0005-0000-0000-00008D000000}"/>
    <cellStyle name="Normal 42" xfId="141" xr:uid="{00000000-0005-0000-0000-00008E000000}"/>
    <cellStyle name="Normal 42 2" xfId="142" xr:uid="{00000000-0005-0000-0000-00008F000000}"/>
    <cellStyle name="Normal 43" xfId="143" xr:uid="{00000000-0005-0000-0000-000090000000}"/>
    <cellStyle name="Normal 43 2" xfId="144" xr:uid="{00000000-0005-0000-0000-000091000000}"/>
    <cellStyle name="Normal 44" xfId="145" xr:uid="{00000000-0005-0000-0000-000092000000}"/>
    <cellStyle name="Normal 44 2" xfId="146" xr:uid="{00000000-0005-0000-0000-000093000000}"/>
    <cellStyle name="Normal 45" xfId="147" xr:uid="{00000000-0005-0000-0000-000094000000}"/>
    <cellStyle name="Normal 45 2" xfId="148" xr:uid="{00000000-0005-0000-0000-000095000000}"/>
    <cellStyle name="Normal 46" xfId="149" xr:uid="{00000000-0005-0000-0000-000096000000}"/>
    <cellStyle name="Normal 46 2" xfId="150" xr:uid="{00000000-0005-0000-0000-000097000000}"/>
    <cellStyle name="Normal 47" xfId="151" xr:uid="{00000000-0005-0000-0000-000098000000}"/>
    <cellStyle name="Normal 47 2" xfId="152" xr:uid="{00000000-0005-0000-0000-000099000000}"/>
    <cellStyle name="Normal 48" xfId="153" xr:uid="{00000000-0005-0000-0000-00009A000000}"/>
    <cellStyle name="Normal 48 2" xfId="154" xr:uid="{00000000-0005-0000-0000-00009B000000}"/>
    <cellStyle name="Normal 49" xfId="155" xr:uid="{00000000-0005-0000-0000-00009C000000}"/>
    <cellStyle name="Normal 49 2" xfId="156" xr:uid="{00000000-0005-0000-0000-00009D000000}"/>
    <cellStyle name="Normal 5" xfId="157" xr:uid="{00000000-0005-0000-0000-00009E000000}"/>
    <cellStyle name="Normal 5 2" xfId="158" xr:uid="{00000000-0005-0000-0000-00009F000000}"/>
    <cellStyle name="Normal 5 3" xfId="159" xr:uid="{00000000-0005-0000-0000-0000A0000000}"/>
    <cellStyle name="Normal 50" xfId="160" xr:uid="{00000000-0005-0000-0000-0000A1000000}"/>
    <cellStyle name="Normal 50 2" xfId="161" xr:uid="{00000000-0005-0000-0000-0000A2000000}"/>
    <cellStyle name="Normal 51" xfId="162" xr:uid="{00000000-0005-0000-0000-0000A3000000}"/>
    <cellStyle name="Normal 51 2" xfId="163" xr:uid="{00000000-0005-0000-0000-0000A4000000}"/>
    <cellStyle name="Normal 6" xfId="164" xr:uid="{00000000-0005-0000-0000-0000A5000000}"/>
    <cellStyle name="Normal 6 10 2" xfId="165" xr:uid="{00000000-0005-0000-0000-0000A6000000}"/>
    <cellStyle name="Normal 6 2" xfId="166" xr:uid="{00000000-0005-0000-0000-0000A7000000}"/>
    <cellStyle name="Normal 6 2 2" xfId="167" xr:uid="{00000000-0005-0000-0000-0000A8000000}"/>
    <cellStyle name="Normal 6 3" xfId="168" xr:uid="{00000000-0005-0000-0000-0000A9000000}"/>
    <cellStyle name="Normal 6 4" xfId="169" xr:uid="{00000000-0005-0000-0000-0000AA000000}"/>
    <cellStyle name="Normal 66 2" xfId="170" xr:uid="{00000000-0005-0000-0000-0000AB000000}"/>
    <cellStyle name="Normal 7" xfId="171" xr:uid="{00000000-0005-0000-0000-0000AC000000}"/>
    <cellStyle name="Normal 7 2" xfId="172" xr:uid="{00000000-0005-0000-0000-0000AD000000}"/>
    <cellStyle name="Normal 7 2 2" xfId="173" xr:uid="{00000000-0005-0000-0000-0000AE000000}"/>
    <cellStyle name="Normal 7 2 2 2" xfId="174" xr:uid="{00000000-0005-0000-0000-0000AF000000}"/>
    <cellStyle name="Normal 7 3" xfId="175" xr:uid="{00000000-0005-0000-0000-0000B0000000}"/>
    <cellStyle name="Normal 7 4" xfId="176" xr:uid="{00000000-0005-0000-0000-0000B1000000}"/>
    <cellStyle name="Normal 70" xfId="177" xr:uid="{00000000-0005-0000-0000-0000B2000000}"/>
    <cellStyle name="Normal 8" xfId="178" xr:uid="{00000000-0005-0000-0000-0000B3000000}"/>
    <cellStyle name="Normal 8 2" xfId="179" xr:uid="{00000000-0005-0000-0000-0000B4000000}"/>
    <cellStyle name="Normal 9" xfId="180" xr:uid="{00000000-0005-0000-0000-0000B5000000}"/>
    <cellStyle name="Normal 9 2" xfId="181" xr:uid="{00000000-0005-0000-0000-0000B6000000}"/>
    <cellStyle name="Normal_INVENTARIO GENERAL DE BIENES INMUEBLES" xfId="193" xr:uid="{00000000-0005-0000-0000-0000B7000000}"/>
    <cellStyle name="Porcentaje 2" xfId="182" xr:uid="{00000000-0005-0000-0000-0000B8000000}"/>
    <cellStyle name="Porcentaje 3" xfId="183" xr:uid="{00000000-0005-0000-0000-0000B9000000}"/>
    <cellStyle name="Porcentual 2" xfId="184" xr:uid="{00000000-0005-0000-0000-0000BA000000}"/>
    <cellStyle name="Porcentual 2 2" xfId="185" xr:uid="{00000000-0005-0000-0000-0000BB000000}"/>
    <cellStyle name="Porcentual 2 3" xfId="186" xr:uid="{00000000-0005-0000-0000-0000BC000000}"/>
    <cellStyle name="Porcentual 2 4" xfId="187" xr:uid="{00000000-0005-0000-0000-0000BD000000}"/>
    <cellStyle name="Porcentual 2 4 2" xfId="188" xr:uid="{00000000-0005-0000-0000-0000BE000000}"/>
    <cellStyle name="Porcentual 3" xfId="189" xr:uid="{00000000-0005-0000-0000-0000BF000000}"/>
    <cellStyle name="Porcentual 4" xfId="190" xr:uid="{00000000-0005-0000-0000-0000C0000000}"/>
    <cellStyle name="Porcentual 8" xfId="191" xr:uid="{00000000-0005-0000-0000-0000C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  <color rgb="FFDCDCDC"/>
      <color rgb="FFB1B1B1"/>
      <color rgb="FFB6B6B6"/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30.xml"/><Relationship Id="rId55" Type="http://schemas.openxmlformats.org/officeDocument/2006/relationships/externalLink" Target="externalLinks/externalLink3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9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53" Type="http://schemas.openxmlformats.org/officeDocument/2006/relationships/externalLink" Target="externalLinks/externalLink33.xml"/><Relationship Id="rId58" Type="http://schemas.openxmlformats.org/officeDocument/2006/relationships/externalLink" Target="externalLinks/externalLink3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56" Type="http://schemas.openxmlformats.org/officeDocument/2006/relationships/externalLink" Target="externalLinks/externalLink3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2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1.xml"/><Relationship Id="rId54" Type="http://schemas.openxmlformats.org/officeDocument/2006/relationships/externalLink" Target="externalLinks/externalLink3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29.xml"/><Relationship Id="rId57" Type="http://schemas.openxmlformats.org/officeDocument/2006/relationships/externalLink" Target="externalLinks/externalLink3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52" Type="http://schemas.openxmlformats.org/officeDocument/2006/relationships/externalLink" Target="externalLinks/externalLink3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468</xdr:row>
      <xdr:rowOff>114300</xdr:rowOff>
    </xdr:from>
    <xdr:to>
      <xdr:col>6</xdr:col>
      <xdr:colOff>2414587</xdr:colOff>
      <xdr:row>471</xdr:row>
      <xdr:rowOff>66675</xdr:rowOff>
    </xdr:to>
    <xdr:sp macro="" textlink="">
      <xdr:nvSpPr>
        <xdr:cNvPr id="6" name="CuadroTexto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631156" y="126784894"/>
          <a:ext cx="2974181" cy="5953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PROFR.ISRAEL GONZAGA HERNANDEZ                                                       DIRECTOR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4</xdr:col>
      <xdr:colOff>114304</xdr:colOff>
      <xdr:row>468</xdr:row>
      <xdr:rowOff>169069</xdr:rowOff>
    </xdr:from>
    <xdr:to>
      <xdr:col>6</xdr:col>
      <xdr:colOff>2576516</xdr:colOff>
      <xdr:row>468</xdr:row>
      <xdr:rowOff>169070</xdr:rowOff>
    </xdr:to>
    <xdr:cxnSp macro="">
      <xdr:nvCxnSpPr>
        <xdr:cNvPr id="11" name="Conector recto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1554960" y="126839663"/>
          <a:ext cx="321230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423445</xdr:colOff>
      <xdr:row>468</xdr:row>
      <xdr:rowOff>90207</xdr:rowOff>
    </xdr:from>
    <xdr:to>
      <xdr:col>13</xdr:col>
      <xdr:colOff>492921</xdr:colOff>
      <xdr:row>471</xdr:row>
      <xdr:rowOff>128307</xdr:rowOff>
    </xdr:to>
    <xdr:sp macro="" textlink="">
      <xdr:nvSpPr>
        <xdr:cNvPr id="12" name="CuadroTexto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388851" y="126760801"/>
          <a:ext cx="3498476" cy="68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10</xdr:col>
      <xdr:colOff>645315</xdr:colOff>
      <xdr:row>468</xdr:row>
      <xdr:rowOff>123825</xdr:rowOff>
    </xdr:from>
    <xdr:to>
      <xdr:col>13</xdr:col>
      <xdr:colOff>254790</xdr:colOff>
      <xdr:row>468</xdr:row>
      <xdr:rowOff>123825</xdr:rowOff>
    </xdr:to>
    <xdr:cxnSp macro="">
      <xdr:nvCxnSpPr>
        <xdr:cNvPr id="13" name="12 Conector rec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9610721" y="126794419"/>
          <a:ext cx="3038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7</xdr:row>
      <xdr:rowOff>76200</xdr:rowOff>
    </xdr:from>
    <xdr:to>
      <xdr:col>11</xdr:col>
      <xdr:colOff>1114425</xdr:colOff>
      <xdr:row>9</xdr:row>
      <xdr:rowOff>114300</xdr:rowOff>
    </xdr:to>
    <xdr:sp macro="[30]!A_2017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391150" y="1514475"/>
          <a:ext cx="5610225" cy="5238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oneCellAnchor>
    <xdr:from>
      <xdr:col>1</xdr:col>
      <xdr:colOff>119063</xdr:colOff>
      <xdr:row>1</xdr:row>
      <xdr:rowOff>98425</xdr:rowOff>
    </xdr:from>
    <xdr:ext cx="773905" cy="777874"/>
    <xdr:pic>
      <xdr:nvPicPr>
        <xdr:cNvPr id="16" name="Sample image" descr="Sample imag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657" y="217488"/>
          <a:ext cx="773905" cy="777874"/>
        </a:xfrm>
        <a:prstGeom prst="rect">
          <a:avLst/>
        </a:prstGeom>
      </xdr:spPr>
    </xdr:pic>
    <xdr:clientData/>
  </xdr:oneCellAnchor>
  <xdr:twoCellAnchor>
    <xdr:from>
      <xdr:col>7</xdr:col>
      <xdr:colOff>76200</xdr:colOff>
      <xdr:row>7</xdr:row>
      <xdr:rowOff>76200</xdr:rowOff>
    </xdr:from>
    <xdr:to>
      <xdr:col>11</xdr:col>
      <xdr:colOff>1114425</xdr:colOff>
      <xdr:row>9</xdr:row>
      <xdr:rowOff>114300</xdr:rowOff>
    </xdr:to>
    <xdr:sp macro="[31]!A_2017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6FB71E74-83E2-4293-904E-92DCF0D575F4}"/>
            </a:ext>
          </a:extLst>
        </xdr:cNvPr>
        <xdr:cNvSpPr/>
      </xdr:nvSpPr>
      <xdr:spPr>
        <a:xfrm>
          <a:off x="5391150" y="1514475"/>
          <a:ext cx="5610225" cy="5238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676275</xdr:colOff>
      <xdr:row>10</xdr:row>
      <xdr:rowOff>142875</xdr:rowOff>
    </xdr:from>
    <xdr:to>
      <xdr:col>20</xdr:col>
      <xdr:colOff>676275</xdr:colOff>
      <xdr:row>10</xdr:row>
      <xdr:rowOff>142875</xdr:rowOff>
    </xdr:to>
    <xdr:sp macro="" textlink="">
      <xdr:nvSpPr>
        <xdr:cNvPr id="2" name="Line 508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15916275" y="204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276225</xdr:colOff>
      <xdr:row>6</xdr:row>
      <xdr:rowOff>69273</xdr:rowOff>
    </xdr:from>
    <xdr:to>
      <xdr:col>10</xdr:col>
      <xdr:colOff>647700</xdr:colOff>
      <xdr:row>10</xdr:row>
      <xdr:rowOff>142875</xdr:rowOff>
    </xdr:to>
    <xdr:sp macro="" textlink="">
      <xdr:nvSpPr>
        <xdr:cNvPr id="3" name="AutoShape 726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/>
        </xdr:cNvSpPr>
      </xdr:nvSpPr>
      <xdr:spPr bwMode="auto">
        <a:xfrm>
          <a:off x="7896225" y="1212273"/>
          <a:ext cx="371475" cy="835602"/>
        </a:xfrm>
        <a:prstGeom prst="leftBrace">
          <a:avLst>
            <a:gd name="adj1" fmla="val 1509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3</xdr:col>
      <xdr:colOff>209550</xdr:colOff>
      <xdr:row>1</xdr:row>
      <xdr:rowOff>85726</xdr:rowOff>
    </xdr:from>
    <xdr:ext cx="1323975" cy="1765300"/>
    <xdr:pic>
      <xdr:nvPicPr>
        <xdr:cNvPr id="6" name="Sample image" descr="Sample image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80976"/>
          <a:ext cx="1323975" cy="1765300"/>
        </a:xfrm>
        <a:prstGeom prst="rect">
          <a:avLst/>
        </a:prstGeom>
      </xdr:spPr>
    </xdr:pic>
    <xdr:clientData/>
  </xdr:oneCellAnchor>
  <xdr:oneCellAnchor>
    <xdr:from>
      <xdr:col>7</xdr:col>
      <xdr:colOff>1291368</xdr:colOff>
      <xdr:row>20</xdr:row>
      <xdr:rowOff>31248</xdr:rowOff>
    </xdr:from>
    <xdr:ext cx="13933623" cy="2252604"/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5768118" y="3726948"/>
          <a:ext cx="13933623" cy="22526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3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MOVIMIENTOS</a:t>
          </a:r>
        </a:p>
      </xdr:txBody>
    </xdr:sp>
    <xdr:clientData/>
  </xdr:oneCellAnchor>
  <xdr:twoCellAnchor>
    <xdr:from>
      <xdr:col>12</xdr:col>
      <xdr:colOff>781050</xdr:colOff>
      <xdr:row>8</xdr:row>
      <xdr:rowOff>0</xdr:rowOff>
    </xdr:from>
    <xdr:to>
      <xdr:col>13</xdr:col>
      <xdr:colOff>495300</xdr:colOff>
      <xdr:row>9</xdr:row>
      <xdr:rowOff>0</xdr:rowOff>
    </xdr:to>
    <xdr:sp macro="" textlink="">
      <xdr:nvSpPr>
        <xdr:cNvPr id="8" name="Signo de multiplicación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10153650" y="1428750"/>
          <a:ext cx="514350" cy="190500"/>
        </a:xfrm>
        <a:prstGeom prst="mathMultiply">
          <a:avLst/>
        </a:prstGeom>
        <a:ln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342900</xdr:colOff>
      <xdr:row>45</xdr:row>
      <xdr:rowOff>38101</xdr:rowOff>
    </xdr:from>
    <xdr:to>
      <xdr:col>6</xdr:col>
      <xdr:colOff>1333938</xdr:colOff>
      <xdr:row>47</xdr:row>
      <xdr:rowOff>152401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 flipH="1">
          <a:off x="762000" y="7658101"/>
          <a:ext cx="3524688" cy="476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PROFR.ISRAEL GONZAGA HERNANDEZ                                                       DIRECTOR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12</xdr:col>
      <xdr:colOff>480598</xdr:colOff>
      <xdr:row>45</xdr:row>
      <xdr:rowOff>24645</xdr:rowOff>
    </xdr:from>
    <xdr:to>
      <xdr:col>17</xdr:col>
      <xdr:colOff>193173</xdr:colOff>
      <xdr:row>47</xdr:row>
      <xdr:rowOff>162830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9853198" y="7644645"/>
          <a:ext cx="3579725" cy="500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12</xdr:col>
      <xdr:colOff>334535</xdr:colOff>
      <xdr:row>45</xdr:row>
      <xdr:rowOff>14758</xdr:rowOff>
    </xdr:from>
    <xdr:to>
      <xdr:col>17</xdr:col>
      <xdr:colOff>436404</xdr:colOff>
      <xdr:row>45</xdr:row>
      <xdr:rowOff>50958</xdr:rowOff>
    </xdr:to>
    <xdr:cxnSp macro="">
      <xdr:nvCxnSpPr>
        <xdr:cNvPr id="17" name="12 Conector recto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CxnSpPr/>
      </xdr:nvCxnSpPr>
      <xdr:spPr>
        <a:xfrm>
          <a:off x="9707135" y="7634758"/>
          <a:ext cx="3969019" cy="36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57587</xdr:colOff>
      <xdr:row>45</xdr:row>
      <xdr:rowOff>84364</xdr:rowOff>
    </xdr:from>
    <xdr:to>
      <xdr:col>6</xdr:col>
      <xdr:colOff>1311961</xdr:colOff>
      <xdr:row>45</xdr:row>
      <xdr:rowOff>97973</xdr:rowOff>
    </xdr:to>
    <xdr:cxnSp macro="">
      <xdr:nvCxnSpPr>
        <xdr:cNvPr id="18" name="Conector recto 8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CxnSpPr/>
      </xdr:nvCxnSpPr>
      <xdr:spPr>
        <a:xfrm flipV="1">
          <a:off x="857687" y="7704364"/>
          <a:ext cx="3407024" cy="136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83115</xdr:colOff>
      <xdr:row>46</xdr:row>
      <xdr:rowOff>0</xdr:rowOff>
    </xdr:from>
    <xdr:to>
      <xdr:col>32</xdr:col>
      <xdr:colOff>202303</xdr:colOff>
      <xdr:row>52</xdr:row>
      <xdr:rowOff>98307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 txBox="1"/>
      </xdr:nvSpPr>
      <xdr:spPr>
        <a:xfrm>
          <a:off x="19609365" y="7791450"/>
          <a:ext cx="3452938" cy="11460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LUIS MAYA GARCIA                                               CONTRALOR INTERNO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25</xdr:col>
      <xdr:colOff>323850</xdr:colOff>
      <xdr:row>46</xdr:row>
      <xdr:rowOff>10625</xdr:rowOff>
    </xdr:from>
    <xdr:to>
      <xdr:col>32</xdr:col>
      <xdr:colOff>435595</xdr:colOff>
      <xdr:row>46</xdr:row>
      <xdr:rowOff>46825</xdr:rowOff>
    </xdr:to>
    <xdr:cxnSp macro="">
      <xdr:nvCxnSpPr>
        <xdr:cNvPr id="22" name="12 Conector recto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CxnSpPr/>
      </xdr:nvCxnSpPr>
      <xdr:spPr>
        <a:xfrm>
          <a:off x="19411950" y="7802075"/>
          <a:ext cx="3883645" cy="36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523875</xdr:colOff>
      <xdr:row>8</xdr:row>
      <xdr:rowOff>38100</xdr:rowOff>
    </xdr:from>
    <xdr:ext cx="885825" cy="863599"/>
    <xdr:pic>
      <xdr:nvPicPr>
        <xdr:cNvPr id="2" name="Sample image" descr="Sample ima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1495425"/>
          <a:ext cx="885825" cy="863599"/>
        </a:xfrm>
        <a:prstGeom prst="rect">
          <a:avLst/>
        </a:prstGeom>
      </xdr:spPr>
    </xdr:pic>
    <xdr:clientData/>
  </xdr:oneCellAnchor>
  <xdr:twoCellAnchor>
    <xdr:from>
      <xdr:col>4</xdr:col>
      <xdr:colOff>144581</xdr:colOff>
      <xdr:row>88</xdr:row>
      <xdr:rowOff>0</xdr:rowOff>
    </xdr:from>
    <xdr:to>
      <xdr:col>5</xdr:col>
      <xdr:colOff>85725</xdr:colOff>
      <xdr:row>91</xdr:row>
      <xdr:rowOff>142874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 flipH="1">
          <a:off x="3564056" y="16735425"/>
          <a:ext cx="3370144" cy="5714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L.C.MA.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JESUS ESMERALDA HERNANDEZ RAMIREZ RESPONSABLE DE CONTROL PATRIMONIAL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11</xdr:col>
      <xdr:colOff>1455405</xdr:colOff>
      <xdr:row>88</xdr:row>
      <xdr:rowOff>37208</xdr:rowOff>
    </xdr:from>
    <xdr:to>
      <xdr:col>12</xdr:col>
      <xdr:colOff>477050</xdr:colOff>
      <xdr:row>92</xdr:row>
      <xdr:rowOff>122724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3495005" y="16772633"/>
          <a:ext cx="3231695" cy="657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11</xdr:col>
      <xdr:colOff>1363594</xdr:colOff>
      <xdr:row>88</xdr:row>
      <xdr:rowOff>36983</xdr:rowOff>
    </xdr:from>
    <xdr:to>
      <xdr:col>13</xdr:col>
      <xdr:colOff>126866</xdr:colOff>
      <xdr:row>88</xdr:row>
      <xdr:rowOff>50276</xdr:rowOff>
    </xdr:to>
    <xdr:cxnSp macro="">
      <xdr:nvCxnSpPr>
        <xdr:cNvPr id="5" name="12 Conector rect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CxnSpPr/>
      </xdr:nvCxnSpPr>
      <xdr:spPr>
        <a:xfrm>
          <a:off x="13403194" y="16772408"/>
          <a:ext cx="3735322" cy="132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88</xdr:row>
      <xdr:rowOff>34356</xdr:rowOff>
    </xdr:from>
    <xdr:to>
      <xdr:col>5</xdr:col>
      <xdr:colOff>35723</xdr:colOff>
      <xdr:row>88</xdr:row>
      <xdr:rowOff>36059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CxnSpPr/>
      </xdr:nvCxnSpPr>
      <xdr:spPr>
        <a:xfrm flipV="1">
          <a:off x="3419475" y="16769781"/>
          <a:ext cx="3464723" cy="1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523875</xdr:colOff>
      <xdr:row>8</xdr:row>
      <xdr:rowOff>38100</xdr:rowOff>
    </xdr:from>
    <xdr:ext cx="885825" cy="863599"/>
    <xdr:pic>
      <xdr:nvPicPr>
        <xdr:cNvPr id="2" name="Sample image" descr="Sample ima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1495425"/>
          <a:ext cx="885825" cy="863599"/>
        </a:xfrm>
        <a:prstGeom prst="rect">
          <a:avLst/>
        </a:prstGeom>
      </xdr:spPr>
    </xdr:pic>
    <xdr:clientData/>
  </xdr:oneCellAnchor>
  <xdr:twoCellAnchor>
    <xdr:from>
      <xdr:col>4</xdr:col>
      <xdr:colOff>144581</xdr:colOff>
      <xdr:row>72</xdr:row>
      <xdr:rowOff>0</xdr:rowOff>
    </xdr:from>
    <xdr:to>
      <xdr:col>5</xdr:col>
      <xdr:colOff>85725</xdr:colOff>
      <xdr:row>75</xdr:row>
      <xdr:rowOff>142874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 flipH="1">
          <a:off x="3564056" y="16735425"/>
          <a:ext cx="3370144" cy="5714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L.C.MA.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JESUS ESMERALDA HERNANDEZ RAMIREZ RESPONSABLE DE CONTROL PATRIMONIAL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11</xdr:col>
      <xdr:colOff>1455405</xdr:colOff>
      <xdr:row>72</xdr:row>
      <xdr:rowOff>37208</xdr:rowOff>
    </xdr:from>
    <xdr:to>
      <xdr:col>12</xdr:col>
      <xdr:colOff>477050</xdr:colOff>
      <xdr:row>76</xdr:row>
      <xdr:rowOff>122724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3495005" y="16772633"/>
          <a:ext cx="3231695" cy="657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11</xdr:col>
      <xdr:colOff>1363594</xdr:colOff>
      <xdr:row>72</xdr:row>
      <xdr:rowOff>36983</xdr:rowOff>
    </xdr:from>
    <xdr:to>
      <xdr:col>13</xdr:col>
      <xdr:colOff>126866</xdr:colOff>
      <xdr:row>72</xdr:row>
      <xdr:rowOff>50276</xdr:rowOff>
    </xdr:to>
    <xdr:cxnSp macro="">
      <xdr:nvCxnSpPr>
        <xdr:cNvPr id="5" name="12 Conector rect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/>
      </xdr:nvCxnSpPr>
      <xdr:spPr>
        <a:xfrm>
          <a:off x="13403194" y="16772408"/>
          <a:ext cx="3735322" cy="132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72</xdr:row>
      <xdr:rowOff>34356</xdr:rowOff>
    </xdr:from>
    <xdr:to>
      <xdr:col>5</xdr:col>
      <xdr:colOff>35723</xdr:colOff>
      <xdr:row>72</xdr:row>
      <xdr:rowOff>36059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CxnSpPr/>
      </xdr:nvCxnSpPr>
      <xdr:spPr>
        <a:xfrm flipV="1">
          <a:off x="3419475" y="16769781"/>
          <a:ext cx="3464723" cy="1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523875</xdr:colOff>
      <xdr:row>8</xdr:row>
      <xdr:rowOff>38100</xdr:rowOff>
    </xdr:from>
    <xdr:ext cx="885825" cy="863599"/>
    <xdr:pic>
      <xdr:nvPicPr>
        <xdr:cNvPr id="2" name="Sample image" descr="Sample ima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1495425"/>
          <a:ext cx="885825" cy="863599"/>
        </a:xfrm>
        <a:prstGeom prst="rect">
          <a:avLst/>
        </a:prstGeom>
      </xdr:spPr>
    </xdr:pic>
    <xdr:clientData/>
  </xdr:oneCellAnchor>
  <xdr:twoCellAnchor>
    <xdr:from>
      <xdr:col>4</xdr:col>
      <xdr:colOff>144581</xdr:colOff>
      <xdr:row>44</xdr:row>
      <xdr:rowOff>0</xdr:rowOff>
    </xdr:from>
    <xdr:to>
      <xdr:col>5</xdr:col>
      <xdr:colOff>85725</xdr:colOff>
      <xdr:row>47</xdr:row>
      <xdr:rowOff>142874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 flipH="1">
          <a:off x="3564056" y="12696825"/>
          <a:ext cx="3370144" cy="5714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L.C.MA.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JESUS ESMERALDA HERNANDEZ RAMIREZ RESPONSABLE DE CONTROL PATRIMONIAL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11</xdr:col>
      <xdr:colOff>1455405</xdr:colOff>
      <xdr:row>44</xdr:row>
      <xdr:rowOff>37208</xdr:rowOff>
    </xdr:from>
    <xdr:to>
      <xdr:col>12</xdr:col>
      <xdr:colOff>477050</xdr:colOff>
      <xdr:row>48</xdr:row>
      <xdr:rowOff>122724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3495005" y="12734033"/>
          <a:ext cx="3231695" cy="657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11</xdr:col>
      <xdr:colOff>1363594</xdr:colOff>
      <xdr:row>44</xdr:row>
      <xdr:rowOff>36983</xdr:rowOff>
    </xdr:from>
    <xdr:to>
      <xdr:col>13</xdr:col>
      <xdr:colOff>126866</xdr:colOff>
      <xdr:row>44</xdr:row>
      <xdr:rowOff>50276</xdr:rowOff>
    </xdr:to>
    <xdr:cxnSp macro="">
      <xdr:nvCxnSpPr>
        <xdr:cNvPr id="5" name="12 Conector rect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CxnSpPr/>
      </xdr:nvCxnSpPr>
      <xdr:spPr>
        <a:xfrm>
          <a:off x="13403194" y="12733808"/>
          <a:ext cx="3735322" cy="132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44</xdr:row>
      <xdr:rowOff>34356</xdr:rowOff>
    </xdr:from>
    <xdr:to>
      <xdr:col>5</xdr:col>
      <xdr:colOff>35723</xdr:colOff>
      <xdr:row>44</xdr:row>
      <xdr:rowOff>36059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CxnSpPr/>
      </xdr:nvCxnSpPr>
      <xdr:spPr>
        <a:xfrm flipV="1">
          <a:off x="3419475" y="12731181"/>
          <a:ext cx="3464723" cy="1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511968</xdr:colOff>
      <xdr:row>5</xdr:row>
      <xdr:rowOff>11907</xdr:rowOff>
    </xdr:from>
    <xdr:ext cx="1321594" cy="1288434"/>
    <xdr:pic>
      <xdr:nvPicPr>
        <xdr:cNvPr id="5" name="Sample image" descr="Sample image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3968" y="988220"/>
          <a:ext cx="1321594" cy="1288434"/>
        </a:xfrm>
        <a:prstGeom prst="rect">
          <a:avLst/>
        </a:prstGeom>
      </xdr:spPr>
    </xdr:pic>
    <xdr:clientData/>
  </xdr:oneCellAnchor>
  <xdr:twoCellAnchor>
    <xdr:from>
      <xdr:col>1</xdr:col>
      <xdr:colOff>144579</xdr:colOff>
      <xdr:row>66</xdr:row>
      <xdr:rowOff>1</xdr:rowOff>
    </xdr:from>
    <xdr:to>
      <xdr:col>3</xdr:col>
      <xdr:colOff>571498</xdr:colOff>
      <xdr:row>67</xdr:row>
      <xdr:rowOff>678657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 flipH="1">
          <a:off x="906579" y="12989720"/>
          <a:ext cx="3391575" cy="8691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L.C.MA.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JESUS ESMERALDA HERNANDEZ RAMIREZ RESPONSABLE DE CONTROL PATRIMONIAL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10</xdr:col>
      <xdr:colOff>705311</xdr:colOff>
      <xdr:row>66</xdr:row>
      <xdr:rowOff>37208</xdr:rowOff>
    </xdr:from>
    <xdr:to>
      <xdr:col>14</xdr:col>
      <xdr:colOff>877100</xdr:colOff>
      <xdr:row>69</xdr:row>
      <xdr:rowOff>98912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10837530" y="13026927"/>
          <a:ext cx="3231695" cy="657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10</xdr:col>
      <xdr:colOff>613500</xdr:colOff>
      <xdr:row>66</xdr:row>
      <xdr:rowOff>36983</xdr:rowOff>
    </xdr:from>
    <xdr:to>
      <xdr:col>15</xdr:col>
      <xdr:colOff>62572</xdr:colOff>
      <xdr:row>66</xdr:row>
      <xdr:rowOff>50276</xdr:rowOff>
    </xdr:to>
    <xdr:cxnSp macro="">
      <xdr:nvCxnSpPr>
        <xdr:cNvPr id="8" name="12 Conector recto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CxnSpPr/>
      </xdr:nvCxnSpPr>
      <xdr:spPr>
        <a:xfrm>
          <a:off x="10745719" y="13026702"/>
          <a:ext cx="3735322" cy="132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66</xdr:row>
      <xdr:rowOff>34356</xdr:rowOff>
    </xdr:from>
    <xdr:to>
      <xdr:col>3</xdr:col>
      <xdr:colOff>500067</xdr:colOff>
      <xdr:row>66</xdr:row>
      <xdr:rowOff>36059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CxnSpPr/>
      </xdr:nvCxnSpPr>
      <xdr:spPr>
        <a:xfrm flipV="1">
          <a:off x="762000" y="13024075"/>
          <a:ext cx="3464723" cy="1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511968</xdr:colOff>
      <xdr:row>5</xdr:row>
      <xdr:rowOff>11907</xdr:rowOff>
    </xdr:from>
    <xdr:ext cx="1321594" cy="1288434"/>
    <xdr:pic>
      <xdr:nvPicPr>
        <xdr:cNvPr id="2" name="Sample image" descr="Sample ima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3968" y="983457"/>
          <a:ext cx="1321594" cy="1288434"/>
        </a:xfrm>
        <a:prstGeom prst="rect">
          <a:avLst/>
        </a:prstGeom>
      </xdr:spPr>
    </xdr:pic>
    <xdr:clientData/>
  </xdr:oneCellAnchor>
  <xdr:twoCellAnchor>
    <xdr:from>
      <xdr:col>1</xdr:col>
      <xdr:colOff>144579</xdr:colOff>
      <xdr:row>66</xdr:row>
      <xdr:rowOff>1</xdr:rowOff>
    </xdr:from>
    <xdr:to>
      <xdr:col>3</xdr:col>
      <xdr:colOff>571498</xdr:colOff>
      <xdr:row>67</xdr:row>
      <xdr:rowOff>678657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 flipH="1">
          <a:off x="906579" y="12963526"/>
          <a:ext cx="3389194" cy="8691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L.C.MA.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JESUS ESMERALDA HERNANDEZ RAMIREZ RESPONSABLE DE CONTROL PATRIMONIAL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10</xdr:col>
      <xdr:colOff>705311</xdr:colOff>
      <xdr:row>66</xdr:row>
      <xdr:rowOff>37208</xdr:rowOff>
    </xdr:from>
    <xdr:to>
      <xdr:col>14</xdr:col>
      <xdr:colOff>877100</xdr:colOff>
      <xdr:row>69</xdr:row>
      <xdr:rowOff>98912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10830386" y="13000733"/>
          <a:ext cx="3229314" cy="14999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10</xdr:col>
      <xdr:colOff>613500</xdr:colOff>
      <xdr:row>66</xdr:row>
      <xdr:rowOff>36983</xdr:rowOff>
    </xdr:from>
    <xdr:to>
      <xdr:col>15</xdr:col>
      <xdr:colOff>62572</xdr:colOff>
      <xdr:row>66</xdr:row>
      <xdr:rowOff>50276</xdr:rowOff>
    </xdr:to>
    <xdr:cxnSp macro="">
      <xdr:nvCxnSpPr>
        <xdr:cNvPr id="5" name="12 Conector recto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CxnSpPr/>
      </xdr:nvCxnSpPr>
      <xdr:spPr>
        <a:xfrm>
          <a:off x="10738575" y="13000508"/>
          <a:ext cx="3735322" cy="132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66</xdr:row>
      <xdr:rowOff>34356</xdr:rowOff>
    </xdr:from>
    <xdr:to>
      <xdr:col>3</xdr:col>
      <xdr:colOff>500067</xdr:colOff>
      <xdr:row>66</xdr:row>
      <xdr:rowOff>36059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CxnSpPr/>
      </xdr:nvCxnSpPr>
      <xdr:spPr>
        <a:xfrm flipV="1">
          <a:off x="762000" y="12997881"/>
          <a:ext cx="3462342" cy="1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511968</xdr:colOff>
      <xdr:row>5</xdr:row>
      <xdr:rowOff>11907</xdr:rowOff>
    </xdr:from>
    <xdr:ext cx="1321594" cy="1288434"/>
    <xdr:pic>
      <xdr:nvPicPr>
        <xdr:cNvPr id="2" name="Sample image" descr="Sample ima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3968" y="983457"/>
          <a:ext cx="1321594" cy="1288434"/>
        </a:xfrm>
        <a:prstGeom prst="rect">
          <a:avLst/>
        </a:prstGeom>
      </xdr:spPr>
    </xdr:pic>
    <xdr:clientData/>
  </xdr:oneCellAnchor>
  <xdr:twoCellAnchor>
    <xdr:from>
      <xdr:col>1</xdr:col>
      <xdr:colOff>144579</xdr:colOff>
      <xdr:row>66</xdr:row>
      <xdr:rowOff>1</xdr:rowOff>
    </xdr:from>
    <xdr:to>
      <xdr:col>3</xdr:col>
      <xdr:colOff>571498</xdr:colOff>
      <xdr:row>67</xdr:row>
      <xdr:rowOff>678657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 flipH="1">
          <a:off x="906579" y="12963526"/>
          <a:ext cx="3389194" cy="8691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L.C.MA.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JESUS ESMERALDA HERNANDEZ RAMIREZ RESPONSABLE DE CONTROL PATRIMONIAL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10</xdr:col>
      <xdr:colOff>705311</xdr:colOff>
      <xdr:row>66</xdr:row>
      <xdr:rowOff>37208</xdr:rowOff>
    </xdr:from>
    <xdr:to>
      <xdr:col>14</xdr:col>
      <xdr:colOff>877100</xdr:colOff>
      <xdr:row>69</xdr:row>
      <xdr:rowOff>98912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10897061" y="13000733"/>
          <a:ext cx="3295989" cy="14999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10</xdr:col>
      <xdr:colOff>613500</xdr:colOff>
      <xdr:row>66</xdr:row>
      <xdr:rowOff>36983</xdr:rowOff>
    </xdr:from>
    <xdr:to>
      <xdr:col>15</xdr:col>
      <xdr:colOff>62572</xdr:colOff>
      <xdr:row>66</xdr:row>
      <xdr:rowOff>50276</xdr:rowOff>
    </xdr:to>
    <xdr:cxnSp macro="">
      <xdr:nvCxnSpPr>
        <xdr:cNvPr id="5" name="12 Conector recto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CxnSpPr/>
      </xdr:nvCxnSpPr>
      <xdr:spPr>
        <a:xfrm>
          <a:off x="10805250" y="13000508"/>
          <a:ext cx="3801997" cy="132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66</xdr:row>
      <xdr:rowOff>34356</xdr:rowOff>
    </xdr:from>
    <xdr:to>
      <xdr:col>3</xdr:col>
      <xdr:colOff>500067</xdr:colOff>
      <xdr:row>66</xdr:row>
      <xdr:rowOff>36059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CxnSpPr/>
      </xdr:nvCxnSpPr>
      <xdr:spPr>
        <a:xfrm flipV="1">
          <a:off x="762000" y="12997881"/>
          <a:ext cx="3462342" cy="1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920753</xdr:colOff>
      <xdr:row>2</xdr:row>
      <xdr:rowOff>179918</xdr:rowOff>
    </xdr:from>
    <xdr:to>
      <xdr:col>8</xdr:col>
      <xdr:colOff>243418</xdr:colOff>
      <xdr:row>3</xdr:row>
      <xdr:rowOff>148168</xdr:rowOff>
    </xdr:to>
    <xdr:sp macro="" textlink="">
      <xdr:nvSpPr>
        <xdr:cNvPr id="9" name="Rectángulo 1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6092828" y="560918"/>
          <a:ext cx="246590" cy="158750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920746</xdr:colOff>
      <xdr:row>4</xdr:row>
      <xdr:rowOff>174626</xdr:rowOff>
    </xdr:from>
    <xdr:to>
      <xdr:col>8</xdr:col>
      <xdr:colOff>243411</xdr:colOff>
      <xdr:row>5</xdr:row>
      <xdr:rowOff>142876</xdr:rowOff>
    </xdr:to>
    <xdr:sp macro="" textlink="">
      <xdr:nvSpPr>
        <xdr:cNvPr id="10" name="Rectángulo 24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6092821" y="936626"/>
          <a:ext cx="246590" cy="158750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920749</xdr:colOff>
      <xdr:row>5</xdr:row>
      <xdr:rowOff>174620</xdr:rowOff>
    </xdr:from>
    <xdr:to>
      <xdr:col>8</xdr:col>
      <xdr:colOff>243414</xdr:colOff>
      <xdr:row>6</xdr:row>
      <xdr:rowOff>142870</xdr:rowOff>
    </xdr:to>
    <xdr:sp macro="" textlink="">
      <xdr:nvSpPr>
        <xdr:cNvPr id="11" name="Rectángulo 25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6092824" y="1127120"/>
          <a:ext cx="246590" cy="158750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915466</xdr:colOff>
      <xdr:row>6</xdr:row>
      <xdr:rowOff>174617</xdr:rowOff>
    </xdr:from>
    <xdr:to>
      <xdr:col>8</xdr:col>
      <xdr:colOff>238131</xdr:colOff>
      <xdr:row>7</xdr:row>
      <xdr:rowOff>142867</xdr:rowOff>
    </xdr:to>
    <xdr:sp macro="" textlink="">
      <xdr:nvSpPr>
        <xdr:cNvPr id="12" name="Rectángulo 26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6097066" y="1317617"/>
          <a:ext cx="237065" cy="158750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920756</xdr:colOff>
      <xdr:row>3</xdr:row>
      <xdr:rowOff>169333</xdr:rowOff>
    </xdr:from>
    <xdr:to>
      <xdr:col>8</xdr:col>
      <xdr:colOff>243421</xdr:colOff>
      <xdr:row>4</xdr:row>
      <xdr:rowOff>137583</xdr:rowOff>
    </xdr:to>
    <xdr:sp macro="" textlink="">
      <xdr:nvSpPr>
        <xdr:cNvPr id="13" name="Rectángulo 27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6092831" y="740833"/>
          <a:ext cx="246590" cy="158750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6</xdr:col>
      <xdr:colOff>1100666</xdr:colOff>
      <xdr:row>2</xdr:row>
      <xdr:rowOff>179917</xdr:rowOff>
    </xdr:from>
    <xdr:to>
      <xdr:col>7</xdr:col>
      <xdr:colOff>15875</xdr:colOff>
      <xdr:row>7</xdr:row>
      <xdr:rowOff>137584</xdr:rowOff>
    </xdr:to>
    <xdr:sp macro="" textlink="">
      <xdr:nvSpPr>
        <xdr:cNvPr id="14" name="AutoShape 8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>
          <a:spLocks/>
        </xdr:cNvSpPr>
      </xdr:nvSpPr>
      <xdr:spPr bwMode="auto">
        <a:xfrm>
          <a:off x="5329766" y="560917"/>
          <a:ext cx="20109" cy="910167"/>
        </a:xfrm>
        <a:prstGeom prst="leftBrace">
          <a:avLst>
            <a:gd name="adj1" fmla="val 2469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</xdr:col>
      <xdr:colOff>1071562</xdr:colOff>
      <xdr:row>1</xdr:row>
      <xdr:rowOff>452437</xdr:rowOff>
    </xdr:from>
    <xdr:ext cx="1321594" cy="1288434"/>
    <xdr:pic>
      <xdr:nvPicPr>
        <xdr:cNvPr id="15" name="Sample image" descr="Sample image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4906" y="523875"/>
          <a:ext cx="1321594" cy="1288434"/>
        </a:xfrm>
        <a:prstGeom prst="rect">
          <a:avLst/>
        </a:prstGeom>
      </xdr:spPr>
    </xdr:pic>
    <xdr:clientData/>
  </xdr:oneCellAnchor>
  <xdr:twoCellAnchor>
    <xdr:from>
      <xdr:col>7</xdr:col>
      <xdr:colOff>809623</xdr:colOff>
      <xdr:row>3</xdr:row>
      <xdr:rowOff>150543</xdr:rowOff>
    </xdr:from>
    <xdr:to>
      <xdr:col>8</xdr:col>
      <xdr:colOff>392905</xdr:colOff>
      <xdr:row>4</xdr:row>
      <xdr:rowOff>138637</xdr:rowOff>
    </xdr:to>
    <xdr:sp macro="" textlink="">
      <xdr:nvSpPr>
        <xdr:cNvPr id="16" name="Signo de multiplicación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/>
      </xdr:nvSpPr>
      <xdr:spPr>
        <a:xfrm>
          <a:off x="8792865" y="998107"/>
          <a:ext cx="899023" cy="181822"/>
        </a:xfrm>
        <a:prstGeom prst="mathMultiply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377012</xdr:colOff>
      <xdr:row>16</xdr:row>
      <xdr:rowOff>108639</xdr:rowOff>
    </xdr:from>
    <xdr:ext cx="17204583" cy="2690929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472262" y="3696389"/>
          <a:ext cx="17204583" cy="26909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6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ES" sz="16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MOVIMIENTOS </a:t>
          </a:r>
          <a:endParaRPr lang="es-ES" sz="16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</xdr:col>
      <xdr:colOff>317513</xdr:colOff>
      <xdr:row>50</xdr:row>
      <xdr:rowOff>98964</xdr:rowOff>
    </xdr:from>
    <xdr:to>
      <xdr:col>4</xdr:col>
      <xdr:colOff>563488</xdr:colOff>
      <xdr:row>56</xdr:row>
      <xdr:rowOff>94586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/>
      </xdr:nvSpPr>
      <xdr:spPr>
        <a:xfrm>
          <a:off x="412763" y="10195464"/>
          <a:ext cx="3579725" cy="11386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</xdr:col>
      <xdr:colOff>190500</xdr:colOff>
      <xdr:row>50</xdr:row>
      <xdr:rowOff>89077</xdr:rowOff>
    </xdr:from>
    <xdr:to>
      <xdr:col>4</xdr:col>
      <xdr:colOff>825769</xdr:colOff>
      <xdr:row>50</xdr:row>
      <xdr:rowOff>125277</xdr:rowOff>
    </xdr:to>
    <xdr:cxnSp macro="">
      <xdr:nvCxnSpPr>
        <xdr:cNvPr id="22" name="12 Conector recto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CxnSpPr/>
      </xdr:nvCxnSpPr>
      <xdr:spPr>
        <a:xfrm>
          <a:off x="285750" y="10185577"/>
          <a:ext cx="3969019" cy="36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921527</xdr:colOff>
      <xdr:row>49</xdr:row>
      <xdr:rowOff>95250</xdr:rowOff>
    </xdr:from>
    <xdr:to>
      <xdr:col>13</xdr:col>
      <xdr:colOff>1770965</xdr:colOff>
      <xdr:row>55</xdr:row>
      <xdr:rowOff>98307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/>
      </xdr:nvSpPr>
      <xdr:spPr>
        <a:xfrm>
          <a:off x="14320027" y="10001250"/>
          <a:ext cx="3452938" cy="11460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LUIS MAYA GARCIA                                               CONTRALOR INTERNO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11</xdr:col>
      <xdr:colOff>628862</xdr:colOff>
      <xdr:row>49</xdr:row>
      <xdr:rowOff>74125</xdr:rowOff>
    </xdr:from>
    <xdr:to>
      <xdr:col>13</xdr:col>
      <xdr:colOff>1909007</xdr:colOff>
      <xdr:row>49</xdr:row>
      <xdr:rowOff>110325</xdr:rowOff>
    </xdr:to>
    <xdr:cxnSp macro="">
      <xdr:nvCxnSpPr>
        <xdr:cNvPr id="24" name="12 Conector recto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CxnSpPr/>
      </xdr:nvCxnSpPr>
      <xdr:spPr>
        <a:xfrm>
          <a:off x="14027362" y="9980125"/>
          <a:ext cx="3883645" cy="36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920753</xdr:colOff>
      <xdr:row>2</xdr:row>
      <xdr:rowOff>476251</xdr:rowOff>
    </xdr:from>
    <xdr:to>
      <xdr:col>8</xdr:col>
      <xdr:colOff>243418</xdr:colOff>
      <xdr:row>3</xdr:row>
      <xdr:rowOff>134561</xdr:rowOff>
    </xdr:to>
    <xdr:sp macro="" textlink="">
      <xdr:nvSpPr>
        <xdr:cNvPr id="9" name="Rectángulo 16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6092828" y="571501"/>
          <a:ext cx="246590" cy="134560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920746</xdr:colOff>
      <xdr:row>4</xdr:row>
      <xdr:rowOff>158751</xdr:rowOff>
    </xdr:from>
    <xdr:to>
      <xdr:col>8</xdr:col>
      <xdr:colOff>243411</xdr:colOff>
      <xdr:row>5</xdr:row>
      <xdr:rowOff>127001</xdr:rowOff>
    </xdr:to>
    <xdr:sp macro="" textlink="">
      <xdr:nvSpPr>
        <xdr:cNvPr id="10" name="Rectángulo 17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/>
      </xdr:nvSpPr>
      <xdr:spPr>
        <a:xfrm>
          <a:off x="6092821" y="920751"/>
          <a:ext cx="246590" cy="158750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920749</xdr:colOff>
      <xdr:row>5</xdr:row>
      <xdr:rowOff>158745</xdr:rowOff>
    </xdr:from>
    <xdr:to>
      <xdr:col>8</xdr:col>
      <xdr:colOff>243414</xdr:colOff>
      <xdr:row>6</xdr:row>
      <xdr:rowOff>126995</xdr:rowOff>
    </xdr:to>
    <xdr:sp macro="" textlink="">
      <xdr:nvSpPr>
        <xdr:cNvPr id="11" name="Rectángulo 18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6092824" y="1111245"/>
          <a:ext cx="246590" cy="158750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931341</xdr:colOff>
      <xdr:row>6</xdr:row>
      <xdr:rowOff>158742</xdr:rowOff>
    </xdr:from>
    <xdr:to>
      <xdr:col>8</xdr:col>
      <xdr:colOff>254006</xdr:colOff>
      <xdr:row>7</xdr:row>
      <xdr:rowOff>126992</xdr:rowOff>
    </xdr:to>
    <xdr:sp macro="" textlink="">
      <xdr:nvSpPr>
        <xdr:cNvPr id="12" name="Rectángulo 19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6093891" y="1301742"/>
          <a:ext cx="256115" cy="158750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920756</xdr:colOff>
      <xdr:row>3</xdr:row>
      <xdr:rowOff>169333</xdr:rowOff>
    </xdr:from>
    <xdr:to>
      <xdr:col>8</xdr:col>
      <xdr:colOff>243421</xdr:colOff>
      <xdr:row>4</xdr:row>
      <xdr:rowOff>137583</xdr:rowOff>
    </xdr:to>
    <xdr:sp macro="" textlink="">
      <xdr:nvSpPr>
        <xdr:cNvPr id="13" name="Rectángulo 20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>
          <a:off x="6092831" y="740833"/>
          <a:ext cx="246590" cy="158750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6</xdr:col>
      <xdr:colOff>925286</xdr:colOff>
      <xdr:row>2</xdr:row>
      <xdr:rowOff>449036</xdr:rowOff>
    </xdr:from>
    <xdr:to>
      <xdr:col>7</xdr:col>
      <xdr:colOff>40821</xdr:colOff>
      <xdr:row>8</xdr:row>
      <xdr:rowOff>81643</xdr:rowOff>
    </xdr:to>
    <xdr:sp macro="" textlink="">
      <xdr:nvSpPr>
        <xdr:cNvPr id="14" name="AutoShape 8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>
          <a:spLocks/>
        </xdr:cNvSpPr>
      </xdr:nvSpPr>
      <xdr:spPr bwMode="auto">
        <a:xfrm>
          <a:off x="5335361" y="572861"/>
          <a:ext cx="39460" cy="1032782"/>
        </a:xfrm>
        <a:prstGeom prst="leftBrace">
          <a:avLst>
            <a:gd name="adj1" fmla="val 2469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9525</xdr:colOff>
      <xdr:row>2</xdr:row>
      <xdr:rowOff>85725</xdr:rowOff>
    </xdr:from>
    <xdr:ext cx="1321594" cy="1288434"/>
    <xdr:pic>
      <xdr:nvPicPr>
        <xdr:cNvPr id="15" name="Sample image" descr="Sample image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675" y="695325"/>
          <a:ext cx="1321594" cy="1288434"/>
        </a:xfrm>
        <a:prstGeom prst="rect">
          <a:avLst/>
        </a:prstGeom>
      </xdr:spPr>
    </xdr:pic>
    <xdr:clientData/>
  </xdr:oneCellAnchor>
  <xdr:twoCellAnchor>
    <xdr:from>
      <xdr:col>7</xdr:col>
      <xdr:colOff>809625</xdr:colOff>
      <xdr:row>4</xdr:row>
      <xdr:rowOff>0</xdr:rowOff>
    </xdr:from>
    <xdr:to>
      <xdr:col>8</xdr:col>
      <xdr:colOff>371475</xdr:colOff>
      <xdr:row>4</xdr:row>
      <xdr:rowOff>114300</xdr:rowOff>
    </xdr:to>
    <xdr:sp macro="" textlink="">
      <xdr:nvSpPr>
        <xdr:cNvPr id="16" name="Signo de multiplicación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8524875" y="1314450"/>
          <a:ext cx="676275" cy="114300"/>
        </a:xfrm>
        <a:prstGeom prst="mathMultiply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222263</xdr:colOff>
      <xdr:row>84</xdr:row>
      <xdr:rowOff>28068</xdr:rowOff>
    </xdr:from>
    <xdr:to>
      <xdr:col>4</xdr:col>
      <xdr:colOff>222310</xdr:colOff>
      <xdr:row>90</xdr:row>
      <xdr:rowOff>43063</xdr:rowOff>
    </xdr:to>
    <xdr:sp macro="" textlink="">
      <xdr:nvSpPr>
        <xdr:cNvPr id="17" name="CuadroTexto 20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 txBox="1"/>
      </xdr:nvSpPr>
      <xdr:spPr>
        <a:xfrm>
          <a:off x="1873263" y="44017693"/>
          <a:ext cx="3587797" cy="1157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2</xdr:col>
      <xdr:colOff>95250</xdr:colOff>
      <xdr:row>84</xdr:row>
      <xdr:rowOff>18181</xdr:rowOff>
    </xdr:from>
    <xdr:to>
      <xdr:col>4</xdr:col>
      <xdr:colOff>484591</xdr:colOff>
      <xdr:row>84</xdr:row>
      <xdr:rowOff>54381</xdr:rowOff>
    </xdr:to>
    <xdr:cxnSp macro="">
      <xdr:nvCxnSpPr>
        <xdr:cNvPr id="18" name="12 Conector recto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CxnSpPr/>
      </xdr:nvCxnSpPr>
      <xdr:spPr>
        <a:xfrm>
          <a:off x="1746250" y="44007806"/>
          <a:ext cx="3977091" cy="36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802868</xdr:colOff>
      <xdr:row>83</xdr:row>
      <xdr:rowOff>21124</xdr:rowOff>
    </xdr:from>
    <xdr:to>
      <xdr:col>13</xdr:col>
      <xdr:colOff>3036015</xdr:colOff>
      <xdr:row>86</xdr:row>
      <xdr:rowOff>126999</xdr:rowOff>
    </xdr:to>
    <xdr:sp macro="" textlink="">
      <xdr:nvSpPr>
        <xdr:cNvPr id="19" name="CuadroTexto 22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 txBox="1"/>
      </xdr:nvSpPr>
      <xdr:spPr>
        <a:xfrm>
          <a:off x="15820618" y="46534874"/>
          <a:ext cx="3487272" cy="677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LUIS MAYA GARCIA                                               CONTRALOR INTERNO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12</xdr:col>
      <xdr:colOff>510203</xdr:colOff>
      <xdr:row>83</xdr:row>
      <xdr:rowOff>0</xdr:rowOff>
    </xdr:from>
    <xdr:to>
      <xdr:col>13</xdr:col>
      <xdr:colOff>3174057</xdr:colOff>
      <xdr:row>83</xdr:row>
      <xdr:rowOff>36200</xdr:rowOff>
    </xdr:to>
    <xdr:cxnSp macro="">
      <xdr:nvCxnSpPr>
        <xdr:cNvPr id="20" name="12 Conector rect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CxnSpPr/>
      </xdr:nvCxnSpPr>
      <xdr:spPr>
        <a:xfrm>
          <a:off x="15527953" y="43799125"/>
          <a:ext cx="3917979" cy="36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81643</xdr:colOff>
      <xdr:row>1</xdr:row>
      <xdr:rowOff>54428</xdr:rowOff>
    </xdr:from>
    <xdr:ext cx="763300" cy="744148"/>
    <xdr:pic>
      <xdr:nvPicPr>
        <xdr:cNvPr id="8" name="Sample image" descr="Sample image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643" y="258535"/>
          <a:ext cx="763300" cy="744148"/>
        </a:xfrm>
        <a:prstGeom prst="rect">
          <a:avLst/>
        </a:prstGeom>
      </xdr:spPr>
    </xdr:pic>
    <xdr:clientData/>
  </xdr:oneCellAnchor>
  <xdr:oneCellAnchor>
    <xdr:from>
      <xdr:col>5</xdr:col>
      <xdr:colOff>244768</xdr:colOff>
      <xdr:row>12</xdr:row>
      <xdr:rowOff>7435</xdr:rowOff>
    </xdr:from>
    <xdr:ext cx="11729686" cy="3207545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5197768" y="3041828"/>
          <a:ext cx="11729686" cy="320754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99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NO APLICA</a:t>
          </a:r>
        </a:p>
      </xdr:txBody>
    </xdr:sp>
    <xdr:clientData/>
  </xdr:oneCellAnchor>
  <xdr:twoCellAnchor>
    <xdr:from>
      <xdr:col>4</xdr:col>
      <xdr:colOff>76196</xdr:colOff>
      <xdr:row>43</xdr:row>
      <xdr:rowOff>24093</xdr:rowOff>
    </xdr:from>
    <xdr:to>
      <xdr:col>6</xdr:col>
      <xdr:colOff>954877</xdr:colOff>
      <xdr:row>45</xdr:row>
      <xdr:rowOff>166968</xdr:rowOff>
    </xdr:to>
    <xdr:sp macro="" textlink="">
      <xdr:nvSpPr>
        <xdr:cNvPr id="9" name="CuadroTexto 7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/>
      </xdr:nvSpPr>
      <xdr:spPr>
        <a:xfrm>
          <a:off x="3981446" y="9129993"/>
          <a:ext cx="2974181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PROFR.ISRAEL GONZAGA HERNANDEZ                                                       DIRECTOR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4</xdr:col>
      <xdr:colOff>0</xdr:colOff>
      <xdr:row>43</xdr:row>
      <xdr:rowOff>78862</xdr:rowOff>
    </xdr:from>
    <xdr:to>
      <xdr:col>7</xdr:col>
      <xdr:colOff>69056</xdr:colOff>
      <xdr:row>43</xdr:row>
      <xdr:rowOff>78863</xdr:rowOff>
    </xdr:to>
    <xdr:cxnSp macro="">
      <xdr:nvCxnSpPr>
        <xdr:cNvPr id="10" name="Conector recto 8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CxnSpPr/>
      </xdr:nvCxnSpPr>
      <xdr:spPr>
        <a:xfrm flipV="1">
          <a:off x="3905250" y="9184762"/>
          <a:ext cx="321230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461541</xdr:colOff>
      <xdr:row>42</xdr:row>
      <xdr:rowOff>171450</xdr:rowOff>
    </xdr:from>
    <xdr:to>
      <xdr:col>19</xdr:col>
      <xdr:colOff>816767</xdr:colOff>
      <xdr:row>46</xdr:row>
      <xdr:rowOff>19050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/>
      </xdr:nvSpPr>
      <xdr:spPr>
        <a:xfrm>
          <a:off x="15968241" y="9086850"/>
          <a:ext cx="3498476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16</xdr:col>
      <xdr:colOff>683411</xdr:colOff>
      <xdr:row>43</xdr:row>
      <xdr:rowOff>14568</xdr:rowOff>
    </xdr:from>
    <xdr:to>
      <xdr:col>19</xdr:col>
      <xdr:colOff>578636</xdr:colOff>
      <xdr:row>43</xdr:row>
      <xdr:rowOff>14568</xdr:rowOff>
    </xdr:to>
    <xdr:cxnSp macro="">
      <xdr:nvCxnSpPr>
        <xdr:cNvPr id="12" name="11 Conector recto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CxnSpPr/>
      </xdr:nvCxnSpPr>
      <xdr:spPr>
        <a:xfrm>
          <a:off x="16190111" y="9120468"/>
          <a:ext cx="3038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8</xdr:row>
      <xdr:rowOff>95250</xdr:rowOff>
    </xdr:from>
    <xdr:to>
      <xdr:col>9</xdr:col>
      <xdr:colOff>1066800</xdr:colOff>
      <xdr:row>10</xdr:row>
      <xdr:rowOff>219075</xdr:rowOff>
    </xdr:to>
    <xdr:sp macro="[32]!A_2017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38750" y="1438275"/>
          <a:ext cx="7705725" cy="6000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647700</xdr:colOff>
      <xdr:row>941</xdr:row>
      <xdr:rowOff>171450</xdr:rowOff>
    </xdr:from>
    <xdr:to>
      <xdr:col>2</xdr:col>
      <xdr:colOff>3824287</xdr:colOff>
      <xdr:row>944</xdr:row>
      <xdr:rowOff>123825</xdr:rowOff>
    </xdr:to>
    <xdr:sp macro="" textlink="">
      <xdr:nvSpPr>
        <xdr:cNvPr id="9" name="CuadroTexto 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657350" y="206692500"/>
          <a:ext cx="3176587" cy="581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PROFR.ISRAEL GONZAGA HERNANDEZ                                                       DIRECTOR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2</xdr:col>
      <xdr:colOff>628654</xdr:colOff>
      <xdr:row>941</xdr:row>
      <xdr:rowOff>188119</xdr:rowOff>
    </xdr:from>
    <xdr:to>
      <xdr:col>2</xdr:col>
      <xdr:colOff>3871916</xdr:colOff>
      <xdr:row>941</xdr:row>
      <xdr:rowOff>188120</xdr:rowOff>
    </xdr:to>
    <xdr:cxnSp macro="">
      <xdr:nvCxnSpPr>
        <xdr:cNvPr id="10" name="Conector recto 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V="1">
          <a:off x="1638304" y="206709169"/>
          <a:ext cx="324326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423444</xdr:colOff>
      <xdr:row>941</xdr:row>
      <xdr:rowOff>185457</xdr:rowOff>
    </xdr:from>
    <xdr:to>
      <xdr:col>9</xdr:col>
      <xdr:colOff>914399</xdr:colOff>
      <xdr:row>945</xdr:row>
      <xdr:rowOff>14007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119894" y="206706507"/>
          <a:ext cx="2738855" cy="666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7</xdr:col>
      <xdr:colOff>340515</xdr:colOff>
      <xdr:row>942</xdr:row>
      <xdr:rowOff>19050</xdr:rowOff>
    </xdr:from>
    <xdr:to>
      <xdr:col>9</xdr:col>
      <xdr:colOff>857250</xdr:colOff>
      <xdr:row>942</xdr:row>
      <xdr:rowOff>28575</xdr:rowOff>
    </xdr:to>
    <xdr:cxnSp macro="">
      <xdr:nvCxnSpPr>
        <xdr:cNvPr id="12" name="12 Conector rect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V="1">
          <a:off x="10036965" y="206749650"/>
          <a:ext cx="276463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337344</xdr:colOff>
      <xdr:row>1</xdr:row>
      <xdr:rowOff>89297</xdr:rowOff>
    </xdr:from>
    <xdr:ext cx="773905" cy="777874"/>
    <xdr:pic>
      <xdr:nvPicPr>
        <xdr:cNvPr id="13" name="Sample image" descr="Sample image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641" y="188516"/>
          <a:ext cx="773905" cy="777874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52917</xdr:colOff>
      <xdr:row>1</xdr:row>
      <xdr:rowOff>42334</xdr:rowOff>
    </xdr:from>
    <xdr:to>
      <xdr:col>1</xdr:col>
      <xdr:colOff>834117</xdr:colOff>
      <xdr:row>2</xdr:row>
      <xdr:rowOff>40150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42" y="118534"/>
          <a:ext cx="781200" cy="769341"/>
        </a:xfrm>
        <a:prstGeom prst="rect">
          <a:avLst/>
        </a:prstGeom>
      </xdr:spPr>
    </xdr:pic>
    <xdr:clientData/>
  </xdr:twoCellAnchor>
  <xdr:twoCellAnchor>
    <xdr:from>
      <xdr:col>1</xdr:col>
      <xdr:colOff>452766</xdr:colOff>
      <xdr:row>44</xdr:row>
      <xdr:rowOff>43143</xdr:rowOff>
    </xdr:from>
    <xdr:to>
      <xdr:col>3</xdr:col>
      <xdr:colOff>547296</xdr:colOff>
      <xdr:row>47</xdr:row>
      <xdr:rowOff>35390</xdr:rowOff>
    </xdr:to>
    <xdr:sp macro="" textlink="">
      <xdr:nvSpPr>
        <xdr:cNvPr id="10" name="CuadroTexto 7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/>
      </xdr:nvSpPr>
      <xdr:spPr>
        <a:xfrm>
          <a:off x="541371" y="8106166"/>
          <a:ext cx="2974181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PROFR.ISRAEL GONZAGA HERNANDEZ                                                       DIRECTOR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1</xdr:col>
      <xdr:colOff>376570</xdr:colOff>
      <xdr:row>44</xdr:row>
      <xdr:rowOff>97912</xdr:rowOff>
    </xdr:from>
    <xdr:to>
      <xdr:col>3</xdr:col>
      <xdr:colOff>709225</xdr:colOff>
      <xdr:row>44</xdr:row>
      <xdr:rowOff>97913</xdr:rowOff>
    </xdr:to>
    <xdr:cxnSp macro="">
      <xdr:nvCxnSpPr>
        <xdr:cNvPr id="11" name="Conector recto 8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CxnSpPr/>
      </xdr:nvCxnSpPr>
      <xdr:spPr>
        <a:xfrm flipV="1">
          <a:off x="465175" y="8160935"/>
          <a:ext cx="321230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522236</xdr:colOff>
      <xdr:row>44</xdr:row>
      <xdr:rowOff>0</xdr:rowOff>
    </xdr:from>
    <xdr:to>
      <xdr:col>13</xdr:col>
      <xdr:colOff>1229665</xdr:colOff>
      <xdr:row>47</xdr:row>
      <xdr:rowOff>77972</xdr:rowOff>
    </xdr:to>
    <xdr:sp macro="" textlink="">
      <xdr:nvSpPr>
        <xdr:cNvPr id="12" name="CuadroTexto 10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/>
      </xdr:nvSpPr>
      <xdr:spPr>
        <a:xfrm>
          <a:off x="12528166" y="8063023"/>
          <a:ext cx="3498476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11</xdr:col>
      <xdr:colOff>744106</xdr:colOff>
      <xdr:row>44</xdr:row>
      <xdr:rowOff>33618</xdr:rowOff>
    </xdr:from>
    <xdr:to>
      <xdr:col>13</xdr:col>
      <xdr:colOff>991534</xdr:colOff>
      <xdr:row>44</xdr:row>
      <xdr:rowOff>33618</xdr:rowOff>
    </xdr:to>
    <xdr:cxnSp macro="">
      <xdr:nvCxnSpPr>
        <xdr:cNvPr id="13" name="12 Conector recto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CxnSpPr/>
      </xdr:nvCxnSpPr>
      <xdr:spPr>
        <a:xfrm>
          <a:off x="12750036" y="8096641"/>
          <a:ext cx="3038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77755</xdr:colOff>
      <xdr:row>1</xdr:row>
      <xdr:rowOff>48597</xdr:rowOff>
    </xdr:from>
    <xdr:ext cx="763300" cy="744148"/>
    <xdr:pic>
      <xdr:nvPicPr>
        <xdr:cNvPr id="14" name="Sample image" descr="Sample image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229" y="126352"/>
          <a:ext cx="763300" cy="744148"/>
        </a:xfrm>
        <a:prstGeom prst="rect">
          <a:avLst/>
        </a:prstGeom>
      </xdr:spPr>
    </xdr:pic>
    <xdr:clientData/>
  </xdr:oneCellAnchor>
  <xdr:oneCellAnchor>
    <xdr:from>
      <xdr:col>2</xdr:col>
      <xdr:colOff>772317</xdr:colOff>
      <xdr:row>12</xdr:row>
      <xdr:rowOff>23924</xdr:rowOff>
    </xdr:from>
    <xdr:ext cx="11729686" cy="3207545"/>
    <xdr:sp macro="" textlink="">
      <xdr:nvSpPr>
        <xdr:cNvPr id="15" name="14 Rectángulo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2310971" y="2331905"/>
          <a:ext cx="11729686" cy="320754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99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NO APLICA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7</xdr:row>
      <xdr:rowOff>76200</xdr:rowOff>
    </xdr:from>
    <xdr:to>
      <xdr:col>10</xdr:col>
      <xdr:colOff>1057275</xdr:colOff>
      <xdr:row>9</xdr:row>
      <xdr:rowOff>123825</xdr:rowOff>
    </xdr:to>
    <xdr:sp macro="[33]!A_2017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362575" y="1428750"/>
          <a:ext cx="4419600" cy="7239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275543</xdr:colOff>
      <xdr:row>463</xdr:row>
      <xdr:rowOff>48986</xdr:rowOff>
    </xdr:from>
    <xdr:to>
      <xdr:col>6</xdr:col>
      <xdr:colOff>1959428</xdr:colOff>
      <xdr:row>466</xdr:row>
      <xdr:rowOff>1360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 flipH="1">
          <a:off x="1255257" y="121390682"/>
          <a:ext cx="2792867" cy="5851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PROFR.ISRAEL GONZAGA HERNANDEZ                                                       DIRECTOR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3</xdr:col>
      <xdr:colOff>628654</xdr:colOff>
      <xdr:row>462</xdr:row>
      <xdr:rowOff>188119</xdr:rowOff>
    </xdr:from>
    <xdr:to>
      <xdr:col>3</xdr:col>
      <xdr:colOff>3871916</xdr:colOff>
      <xdr:row>462</xdr:row>
      <xdr:rowOff>188120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V="1">
          <a:off x="1628779" y="203927869"/>
          <a:ext cx="324326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289500</xdr:colOff>
      <xdr:row>462</xdr:row>
      <xdr:rowOff>185457</xdr:rowOff>
    </xdr:from>
    <xdr:to>
      <xdr:col>11</xdr:col>
      <xdr:colOff>780455</xdr:colOff>
      <xdr:row>466</xdr:row>
      <xdr:rowOff>14007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8028563" y="120379051"/>
          <a:ext cx="2782908" cy="6619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9</xdr:col>
      <xdr:colOff>251218</xdr:colOff>
      <xdr:row>463</xdr:row>
      <xdr:rowOff>19050</xdr:rowOff>
    </xdr:from>
    <xdr:to>
      <xdr:col>11</xdr:col>
      <xdr:colOff>767953</xdr:colOff>
      <xdr:row>463</xdr:row>
      <xdr:rowOff>28575</xdr:rowOff>
    </xdr:to>
    <xdr:cxnSp macro="">
      <xdr:nvCxnSpPr>
        <xdr:cNvPr id="11" name="12 Conector recto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 flipV="1">
          <a:off x="7990281" y="120421003"/>
          <a:ext cx="2808688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95246</xdr:colOff>
      <xdr:row>463</xdr:row>
      <xdr:rowOff>108858</xdr:rowOff>
    </xdr:from>
    <xdr:to>
      <xdr:col>6</xdr:col>
      <xdr:colOff>2229526</xdr:colOff>
      <xdr:row>463</xdr:row>
      <xdr:rowOff>108859</xdr:rowOff>
    </xdr:to>
    <xdr:cxnSp macro="">
      <xdr:nvCxnSpPr>
        <xdr:cNvPr id="12" name="Conector recto 8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 flipV="1">
          <a:off x="1074960" y="121450554"/>
          <a:ext cx="324326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297656</xdr:colOff>
      <xdr:row>1</xdr:row>
      <xdr:rowOff>104180</xdr:rowOff>
    </xdr:from>
    <xdr:ext cx="773905" cy="777874"/>
    <xdr:pic>
      <xdr:nvPicPr>
        <xdr:cNvPr id="14" name="Sample image" descr="Sample image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23243"/>
          <a:ext cx="773905" cy="77787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8</xdr:row>
      <xdr:rowOff>85725</xdr:rowOff>
    </xdr:from>
    <xdr:to>
      <xdr:col>6</xdr:col>
      <xdr:colOff>1181100</xdr:colOff>
      <xdr:row>10</xdr:row>
      <xdr:rowOff>133350</xdr:rowOff>
    </xdr:to>
    <xdr:sp macro="[34]!A_2017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229225" y="1162050"/>
          <a:ext cx="4876800" cy="8382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275543</xdr:colOff>
      <xdr:row>941</xdr:row>
      <xdr:rowOff>48986</xdr:rowOff>
    </xdr:from>
    <xdr:to>
      <xdr:col>2</xdr:col>
      <xdr:colOff>1978269</xdr:colOff>
      <xdr:row>944</xdr:row>
      <xdr:rowOff>1360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 flipH="1">
          <a:off x="359279" y="323469838"/>
          <a:ext cx="2613358" cy="5803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PROFR.ISRAEL GONZAGA HERNANDEZ                                                       DIRECTOR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4</xdr:col>
      <xdr:colOff>503466</xdr:colOff>
      <xdr:row>941</xdr:row>
      <xdr:rowOff>70319</xdr:rowOff>
    </xdr:from>
    <xdr:to>
      <xdr:col>7</xdr:col>
      <xdr:colOff>495544</xdr:colOff>
      <xdr:row>944</xdr:row>
      <xdr:rowOff>108210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6803573" y="318627140"/>
          <a:ext cx="3339435" cy="65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4</xdr:col>
      <xdr:colOff>888665</xdr:colOff>
      <xdr:row>941</xdr:row>
      <xdr:rowOff>101844</xdr:rowOff>
    </xdr:from>
    <xdr:to>
      <xdr:col>7</xdr:col>
      <xdr:colOff>165380</xdr:colOff>
      <xdr:row>941</xdr:row>
      <xdr:rowOff>115137</xdr:rowOff>
    </xdr:to>
    <xdr:cxnSp macro="">
      <xdr:nvCxnSpPr>
        <xdr:cNvPr id="11" name="12 Conector recto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7188772" y="318658665"/>
          <a:ext cx="2624072" cy="132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95246</xdr:colOff>
      <xdr:row>941</xdr:row>
      <xdr:rowOff>108859</xdr:rowOff>
    </xdr:from>
    <xdr:to>
      <xdr:col>2</xdr:col>
      <xdr:colOff>2114341</xdr:colOff>
      <xdr:row>941</xdr:row>
      <xdr:rowOff>125604</xdr:rowOff>
    </xdr:to>
    <xdr:cxnSp macro="">
      <xdr:nvCxnSpPr>
        <xdr:cNvPr id="12" name="Conector recto 8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178982" y="323529711"/>
          <a:ext cx="2929727" cy="167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219808</xdr:colOff>
      <xdr:row>1</xdr:row>
      <xdr:rowOff>115138</xdr:rowOff>
    </xdr:from>
    <xdr:ext cx="773905" cy="777874"/>
    <xdr:pic>
      <xdr:nvPicPr>
        <xdr:cNvPr id="15" name="Sample image" descr="Sample image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544" y="209341"/>
          <a:ext cx="773905" cy="77787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7</xdr:row>
      <xdr:rowOff>76200</xdr:rowOff>
    </xdr:from>
    <xdr:to>
      <xdr:col>11</xdr:col>
      <xdr:colOff>895350</xdr:colOff>
      <xdr:row>9</xdr:row>
      <xdr:rowOff>114300</xdr:rowOff>
    </xdr:to>
    <xdr:sp macro="[35]!A_2017" textlink="">
      <xdr:nvSpPr>
        <xdr:cNvPr id="13" name="Rectángulo: esquinas redondeadas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2686050" y="1819275"/>
          <a:ext cx="9086850" cy="5715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275543</xdr:colOff>
      <xdr:row>27</xdr:row>
      <xdr:rowOff>48986</xdr:rowOff>
    </xdr:from>
    <xdr:to>
      <xdr:col>4</xdr:col>
      <xdr:colOff>1978269</xdr:colOff>
      <xdr:row>30</xdr:row>
      <xdr:rowOff>1360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 flipH="1">
          <a:off x="361268" y="321136736"/>
          <a:ext cx="2617126" cy="5810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PROFR.ISRAEL GONZAGA HERNANDEZ                                                       DIRECTOR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7</xdr:col>
      <xdr:colOff>816430</xdr:colOff>
      <xdr:row>27</xdr:row>
      <xdr:rowOff>70319</xdr:rowOff>
    </xdr:from>
    <xdr:to>
      <xdr:col>11</xdr:col>
      <xdr:colOff>468329</xdr:colOff>
      <xdr:row>30</xdr:row>
      <xdr:rowOff>108210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8236405" y="321158069"/>
          <a:ext cx="3090424" cy="6665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8</xdr:col>
      <xdr:colOff>31414</xdr:colOff>
      <xdr:row>27</xdr:row>
      <xdr:rowOff>101844</xdr:rowOff>
    </xdr:from>
    <xdr:to>
      <xdr:col>11</xdr:col>
      <xdr:colOff>83736</xdr:colOff>
      <xdr:row>27</xdr:row>
      <xdr:rowOff>115137</xdr:rowOff>
    </xdr:to>
    <xdr:cxnSp macro="">
      <xdr:nvCxnSpPr>
        <xdr:cNvPr id="16" name="12 Conector recto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8565814" y="321189594"/>
          <a:ext cx="2376422" cy="132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95246</xdr:colOff>
      <xdr:row>27</xdr:row>
      <xdr:rowOff>108859</xdr:rowOff>
    </xdr:from>
    <xdr:to>
      <xdr:col>4</xdr:col>
      <xdr:colOff>2114341</xdr:colOff>
      <xdr:row>27</xdr:row>
      <xdr:rowOff>125604</xdr:rowOff>
    </xdr:to>
    <xdr:cxnSp macro="">
      <xdr:nvCxnSpPr>
        <xdr:cNvPr id="17" name="Conector recto 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180971" y="321196609"/>
          <a:ext cx="2933495" cy="167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296333</xdr:colOff>
      <xdr:row>4</xdr:row>
      <xdr:rowOff>148166</xdr:rowOff>
    </xdr:from>
    <xdr:ext cx="867834" cy="872285"/>
    <xdr:pic>
      <xdr:nvPicPr>
        <xdr:cNvPr id="18" name="Sample image" descr="Sample image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2333" y="920749"/>
          <a:ext cx="867834" cy="87228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306922</xdr:colOff>
      <xdr:row>34</xdr:row>
      <xdr:rowOff>190499</xdr:rowOff>
    </xdr:from>
    <xdr:to>
      <xdr:col>3</xdr:col>
      <xdr:colOff>2148421</xdr:colOff>
      <xdr:row>35</xdr:row>
      <xdr:rowOff>0</xdr:rowOff>
    </xdr:to>
    <xdr:cxnSp macro="">
      <xdr:nvCxnSpPr>
        <xdr:cNvPr id="3" name="3 Conector rect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2592922" y="11620499"/>
          <a:ext cx="450849" cy="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</xdr:colOff>
      <xdr:row>8</xdr:row>
      <xdr:rowOff>85725</xdr:rowOff>
    </xdr:from>
    <xdr:to>
      <xdr:col>11</xdr:col>
      <xdr:colOff>695325</xdr:colOff>
      <xdr:row>10</xdr:row>
      <xdr:rowOff>95250</xdr:rowOff>
    </xdr:to>
    <xdr:sp macro="[36]!A_2017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3876675" y="2162175"/>
          <a:ext cx="6629400" cy="54292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275543</xdr:colOff>
      <xdr:row>50</xdr:row>
      <xdr:rowOff>48986</xdr:rowOff>
    </xdr:from>
    <xdr:to>
      <xdr:col>5</xdr:col>
      <xdr:colOff>1978269</xdr:colOff>
      <xdr:row>53</xdr:row>
      <xdr:rowOff>1360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 flipH="1">
          <a:off x="2561543" y="7516586"/>
          <a:ext cx="2902876" cy="5810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PROFR.ISRAEL GONZAGA HERNANDEZ                                                       DIRECTOR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8</xdr:col>
      <xdr:colOff>816430</xdr:colOff>
      <xdr:row>50</xdr:row>
      <xdr:rowOff>70319</xdr:rowOff>
    </xdr:from>
    <xdr:to>
      <xdr:col>12</xdr:col>
      <xdr:colOff>468329</xdr:colOff>
      <xdr:row>53</xdr:row>
      <xdr:rowOff>108210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8455480" y="7537919"/>
          <a:ext cx="3347599" cy="6665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9</xdr:col>
      <xdr:colOff>137244</xdr:colOff>
      <xdr:row>50</xdr:row>
      <xdr:rowOff>101844</xdr:rowOff>
    </xdr:from>
    <xdr:to>
      <xdr:col>12</xdr:col>
      <xdr:colOff>189566</xdr:colOff>
      <xdr:row>50</xdr:row>
      <xdr:rowOff>115137</xdr:rowOff>
    </xdr:to>
    <xdr:cxnSp macro="">
      <xdr:nvCxnSpPr>
        <xdr:cNvPr id="13" name="12 Conector recto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CxnSpPr/>
      </xdr:nvCxnSpPr>
      <xdr:spPr>
        <a:xfrm>
          <a:off x="7630244" y="17014011"/>
          <a:ext cx="2602905" cy="132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95246</xdr:colOff>
      <xdr:row>50</xdr:row>
      <xdr:rowOff>108859</xdr:rowOff>
    </xdr:from>
    <xdr:to>
      <xdr:col>5</xdr:col>
      <xdr:colOff>2114341</xdr:colOff>
      <xdr:row>50</xdr:row>
      <xdr:rowOff>125604</xdr:rowOff>
    </xdr:to>
    <xdr:cxnSp macro="">
      <xdr:nvCxnSpPr>
        <xdr:cNvPr id="14" name="Conector recto 8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CxnSpPr/>
      </xdr:nvCxnSpPr>
      <xdr:spPr>
        <a:xfrm>
          <a:off x="2381246" y="7576459"/>
          <a:ext cx="3085895" cy="167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105833</xdr:colOff>
      <xdr:row>4</xdr:row>
      <xdr:rowOff>190500</xdr:rowOff>
    </xdr:from>
    <xdr:ext cx="857250" cy="861646"/>
    <xdr:pic>
      <xdr:nvPicPr>
        <xdr:cNvPr id="15" name="Sample image" descr="Sample image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7250" y="963083"/>
          <a:ext cx="857250" cy="86164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5</xdr:row>
      <xdr:rowOff>76200</xdr:rowOff>
    </xdr:from>
    <xdr:to>
      <xdr:col>10</xdr:col>
      <xdr:colOff>990600</xdr:colOff>
      <xdr:row>7</xdr:row>
      <xdr:rowOff>266700</xdr:rowOff>
    </xdr:to>
    <xdr:sp macro="[37]!A_2017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3000375" y="1466850"/>
          <a:ext cx="8258175" cy="6381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275543</xdr:colOff>
      <xdr:row>56</xdr:row>
      <xdr:rowOff>48986</xdr:rowOff>
    </xdr:from>
    <xdr:to>
      <xdr:col>3</xdr:col>
      <xdr:colOff>1978269</xdr:colOff>
      <xdr:row>59</xdr:row>
      <xdr:rowOff>1360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 flipH="1">
          <a:off x="2294843" y="16898711"/>
          <a:ext cx="2674276" cy="5810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PROFR.ISRAEL GONZAGA HERNANDEZ                                                       DIRECTOR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6</xdr:col>
      <xdr:colOff>816430</xdr:colOff>
      <xdr:row>56</xdr:row>
      <xdr:rowOff>70319</xdr:rowOff>
    </xdr:from>
    <xdr:to>
      <xdr:col>10</xdr:col>
      <xdr:colOff>468329</xdr:colOff>
      <xdr:row>59</xdr:row>
      <xdr:rowOff>108210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7483930" y="16920044"/>
          <a:ext cx="3023749" cy="6665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7</xdr:col>
      <xdr:colOff>137244</xdr:colOff>
      <xdr:row>56</xdr:row>
      <xdr:rowOff>101844</xdr:rowOff>
    </xdr:from>
    <xdr:to>
      <xdr:col>10</xdr:col>
      <xdr:colOff>189566</xdr:colOff>
      <xdr:row>56</xdr:row>
      <xdr:rowOff>115137</xdr:rowOff>
    </xdr:to>
    <xdr:cxnSp macro="">
      <xdr:nvCxnSpPr>
        <xdr:cNvPr id="6" name="12 Conector rect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CxnSpPr/>
      </xdr:nvCxnSpPr>
      <xdr:spPr>
        <a:xfrm>
          <a:off x="7623894" y="16951569"/>
          <a:ext cx="2605022" cy="132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95246</xdr:colOff>
      <xdr:row>56</xdr:row>
      <xdr:rowOff>108859</xdr:rowOff>
    </xdr:from>
    <xdr:to>
      <xdr:col>3</xdr:col>
      <xdr:colOff>2114341</xdr:colOff>
      <xdr:row>56</xdr:row>
      <xdr:rowOff>125604</xdr:rowOff>
    </xdr:to>
    <xdr:cxnSp macro="">
      <xdr:nvCxnSpPr>
        <xdr:cNvPr id="7" name="Conector recto 8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CxnSpPr/>
      </xdr:nvCxnSpPr>
      <xdr:spPr>
        <a:xfrm>
          <a:off x="2114546" y="16958584"/>
          <a:ext cx="2857295" cy="167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19050</xdr:colOff>
      <xdr:row>1</xdr:row>
      <xdr:rowOff>95250</xdr:rowOff>
    </xdr:from>
    <xdr:ext cx="773905" cy="777874"/>
    <xdr:pic>
      <xdr:nvPicPr>
        <xdr:cNvPr id="8" name="Sample image" descr="Sample image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09550"/>
          <a:ext cx="773905" cy="77787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1</xdr:row>
      <xdr:rowOff>40822</xdr:rowOff>
    </xdr:from>
    <xdr:to>
      <xdr:col>10</xdr:col>
      <xdr:colOff>1152524</xdr:colOff>
      <xdr:row>1</xdr:row>
      <xdr:rowOff>1306286</xdr:rowOff>
    </xdr:to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676400" y="364672"/>
          <a:ext cx="10706099" cy="1265464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00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600" b="1">
              <a:solidFill>
                <a:sysClr val="windowText" lastClr="000000"/>
              </a:solidFill>
            </a:rPr>
            <a:t>Cuenta</a:t>
          </a:r>
          <a:r>
            <a:rPr lang="es-MX" sz="1600" b="1" baseline="0">
              <a:solidFill>
                <a:sysClr val="windowText" lastClr="000000"/>
              </a:solidFill>
            </a:rPr>
            <a:t> Pública 2021</a:t>
          </a:r>
        </a:p>
        <a:p>
          <a:pPr algn="ctr"/>
          <a:r>
            <a:rPr lang="es-MX" sz="1600" b="1" baseline="0">
              <a:solidFill>
                <a:sysClr val="windowText" lastClr="000000"/>
              </a:solidFill>
            </a:rPr>
            <a:t>Gasto por Categoría Programática </a:t>
          </a:r>
        </a:p>
        <a:p>
          <a:pPr algn="ctr"/>
          <a:r>
            <a:rPr lang="es-MX" sz="1400" b="1" baseline="0">
              <a:solidFill>
                <a:sysClr val="windowText" lastClr="000000"/>
              </a:solidFill>
            </a:rPr>
            <a:t>(Pesos)</a:t>
          </a:r>
        </a:p>
        <a:p>
          <a:pPr algn="r"/>
          <a:r>
            <a:rPr lang="es-MX" sz="1050" u="sng">
              <a:solidFill>
                <a:sysClr val="windowText" lastClr="000000"/>
              </a:solidFill>
            </a:rPr>
            <a:t>AL</a:t>
          </a:r>
          <a:r>
            <a:rPr lang="es-MX" sz="1050" u="sng" baseline="0">
              <a:solidFill>
                <a:sysClr val="windowText" lastClr="000000"/>
              </a:solidFill>
            </a:rPr>
            <a:t> 31 </a:t>
          </a:r>
          <a:r>
            <a:rPr lang="es-MX" sz="1050" u="sng">
              <a:solidFill>
                <a:sysClr val="windowText" lastClr="000000"/>
              </a:solidFill>
            </a:rPr>
            <a:t>DE_DICIEMBE_DE 2022</a:t>
          </a:r>
          <a:r>
            <a:rPr lang="es-MX" sz="1050">
              <a:solidFill>
                <a:sysClr val="windowText" lastClr="000000"/>
              </a:solidFill>
            </a:rPr>
            <a:t> (2</a:t>
          </a:r>
          <a:r>
            <a:rPr lang="es-MX" sz="1000">
              <a:solidFill>
                <a:sysClr val="windowText" lastClr="000000"/>
              </a:solidFill>
            </a:rPr>
            <a:t>)</a:t>
          </a:r>
        </a:p>
      </xdr:txBody>
    </xdr:sp>
    <xdr:clientData/>
  </xdr:twoCellAnchor>
  <xdr:twoCellAnchor>
    <xdr:from>
      <xdr:col>1</xdr:col>
      <xdr:colOff>243566</xdr:colOff>
      <xdr:row>1</xdr:row>
      <xdr:rowOff>1462768</xdr:rowOff>
    </xdr:from>
    <xdr:to>
      <xdr:col>2</xdr:col>
      <xdr:colOff>804182</xdr:colOff>
      <xdr:row>1</xdr:row>
      <xdr:rowOff>1690008</xdr:rowOff>
    </xdr:to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386441" y="1596118"/>
          <a:ext cx="5551716" cy="2272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MUNICIPIO DE : TEXCALTITLAN</a:t>
          </a:r>
          <a:r>
            <a:rPr lang="es-MX" sz="1000" b="1" baseline="0"/>
            <a:t> 3052 </a:t>
          </a:r>
          <a:r>
            <a:rPr lang="es-MX" sz="1000" b="1"/>
            <a:t> (1)</a:t>
          </a:r>
        </a:p>
      </xdr:txBody>
    </xdr:sp>
    <xdr:clientData/>
  </xdr:twoCellAnchor>
  <xdr:oneCellAnchor>
    <xdr:from>
      <xdr:col>1</xdr:col>
      <xdr:colOff>542925</xdr:colOff>
      <xdr:row>1</xdr:row>
      <xdr:rowOff>95249</xdr:rowOff>
    </xdr:from>
    <xdr:ext cx="952500" cy="957385"/>
    <xdr:pic>
      <xdr:nvPicPr>
        <xdr:cNvPr id="5" name="Sample image" descr="Sample image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28599"/>
          <a:ext cx="952500" cy="957385"/>
        </a:xfrm>
        <a:prstGeom prst="rect">
          <a:avLst/>
        </a:prstGeom>
      </xdr:spPr>
    </xdr:pic>
    <xdr:clientData/>
  </xdr:oneCellAnchor>
  <xdr:twoCellAnchor>
    <xdr:from>
      <xdr:col>1</xdr:col>
      <xdr:colOff>870856</xdr:colOff>
      <xdr:row>48</xdr:row>
      <xdr:rowOff>144236</xdr:rowOff>
    </xdr:from>
    <xdr:to>
      <xdr:col>1</xdr:col>
      <xdr:colOff>3988594</xdr:colOff>
      <xdr:row>51</xdr:row>
      <xdr:rowOff>96610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 flipH="1">
          <a:off x="1013731" y="13372080"/>
          <a:ext cx="3117738" cy="5953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PROFR.ISRAEL GONZAGA HERNANDEZ                                                       DIRECTOR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6</xdr:col>
      <xdr:colOff>879930</xdr:colOff>
      <xdr:row>48</xdr:row>
      <xdr:rowOff>181444</xdr:rowOff>
    </xdr:from>
    <xdr:to>
      <xdr:col>9</xdr:col>
      <xdr:colOff>428625</xdr:colOff>
      <xdr:row>52</xdr:row>
      <xdr:rowOff>12960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10436680" y="13421194"/>
          <a:ext cx="3231695" cy="657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6</xdr:col>
      <xdr:colOff>788119</xdr:colOff>
      <xdr:row>48</xdr:row>
      <xdr:rowOff>181219</xdr:rowOff>
    </xdr:from>
    <xdr:to>
      <xdr:col>9</xdr:col>
      <xdr:colOff>840441</xdr:colOff>
      <xdr:row>48</xdr:row>
      <xdr:rowOff>194512</xdr:rowOff>
    </xdr:to>
    <xdr:cxnSp macro="">
      <xdr:nvCxnSpPr>
        <xdr:cNvPr id="8" name="12 Conector recto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>
          <a:off x="10344869" y="13420969"/>
          <a:ext cx="3735322" cy="132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726275</xdr:colOff>
      <xdr:row>48</xdr:row>
      <xdr:rowOff>178592</xdr:rowOff>
    </xdr:from>
    <xdr:to>
      <xdr:col>1</xdr:col>
      <xdr:colOff>4190998</xdr:colOff>
      <xdr:row>48</xdr:row>
      <xdr:rowOff>180295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CxnSpPr/>
      </xdr:nvCxnSpPr>
      <xdr:spPr>
        <a:xfrm flipV="1">
          <a:off x="869150" y="13406436"/>
          <a:ext cx="3464723" cy="1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7</xdr:row>
      <xdr:rowOff>104775</xdr:rowOff>
    </xdr:from>
    <xdr:to>
      <xdr:col>26</xdr:col>
      <xdr:colOff>0</xdr:colOff>
      <xdr:row>15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0" y="1438275"/>
          <a:ext cx="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383107</xdr:colOff>
      <xdr:row>8</xdr:row>
      <xdr:rowOff>68599</xdr:rowOff>
    </xdr:from>
    <xdr:to>
      <xdr:col>11</xdr:col>
      <xdr:colOff>510760</xdr:colOff>
      <xdr:row>15</xdr:row>
      <xdr:rowOff>27606</xdr:rowOff>
    </xdr:to>
    <xdr:sp macro="" textlink="">
      <xdr:nvSpPr>
        <xdr:cNvPr id="4" name="3 Abrir llave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8765107" y="1592599"/>
          <a:ext cx="127653" cy="1292507"/>
        </a:xfrm>
        <a:prstGeom prst="leftBrace">
          <a:avLst>
            <a:gd name="adj1" fmla="val 18605"/>
            <a:gd name="adj2" fmla="val 5004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es-MX"/>
        </a:p>
      </xdr:txBody>
    </xdr:sp>
    <xdr:clientData/>
  </xdr:twoCellAnchor>
  <xdr:oneCellAnchor>
    <xdr:from>
      <xdr:col>16</xdr:col>
      <xdr:colOff>568258</xdr:colOff>
      <xdr:row>13</xdr:row>
      <xdr:rowOff>165797</xdr:rowOff>
    </xdr:from>
    <xdr:ext cx="1254806" cy="356541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2760258" y="2642297"/>
          <a:ext cx="1254806" cy="3565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MX" sz="1000" b="1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oneCellAnchor>
  <xdr:oneCellAnchor>
    <xdr:from>
      <xdr:col>18</xdr:col>
      <xdr:colOff>11045</xdr:colOff>
      <xdr:row>15</xdr:row>
      <xdr:rowOff>7489</xdr:rowOff>
    </xdr:from>
    <xdr:ext cx="1214923" cy="213834"/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727045" y="2864989"/>
          <a:ext cx="1214923" cy="213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s-MX" sz="16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20</xdr:col>
      <xdr:colOff>359651</xdr:colOff>
      <xdr:row>14</xdr:row>
      <xdr:rowOff>68033</xdr:rowOff>
    </xdr:from>
    <xdr:ext cx="388774" cy="223546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15599651" y="2735033"/>
          <a:ext cx="388774" cy="2235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MX" sz="900" b="1">
              <a:latin typeface="Arial" pitchFamily="34" charset="0"/>
              <a:cs typeface="Arial" pitchFamily="34" charset="0"/>
            </a:rPr>
            <a:t> </a:t>
          </a:r>
          <a:r>
            <a:rPr lang="es-MX" sz="1000" b="1">
              <a:latin typeface="Arial" pitchFamily="34" charset="0"/>
              <a:cs typeface="Arial" pitchFamily="34" charset="0"/>
            </a:rPr>
            <a:t>           </a:t>
          </a:r>
        </a:p>
      </xdr:txBody>
    </xdr:sp>
    <xdr:clientData/>
  </xdr:oneCellAnchor>
  <xdr:twoCellAnchor>
    <xdr:from>
      <xdr:col>21</xdr:col>
      <xdr:colOff>614432</xdr:colOff>
      <xdr:row>10</xdr:row>
      <xdr:rowOff>158736</xdr:rowOff>
    </xdr:from>
    <xdr:to>
      <xdr:col>22</xdr:col>
      <xdr:colOff>949890</xdr:colOff>
      <xdr:row>10</xdr:row>
      <xdr:rowOff>158736</xdr:rowOff>
    </xdr:to>
    <xdr:sp macro="" textlink="">
      <xdr:nvSpPr>
        <xdr:cNvPr id="10" name="Line 963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>
          <a:spLocks noChangeShapeType="1"/>
        </xdr:cNvSpPr>
      </xdr:nvSpPr>
      <xdr:spPr bwMode="auto">
        <a:xfrm>
          <a:off x="16616432" y="2063736"/>
          <a:ext cx="90695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s-MX"/>
        </a:p>
      </xdr:txBody>
    </xdr:sp>
    <xdr:clientData/>
  </xdr:twoCellAnchor>
  <xdr:oneCellAnchor>
    <xdr:from>
      <xdr:col>5</xdr:col>
      <xdr:colOff>0</xdr:colOff>
      <xdr:row>2</xdr:row>
      <xdr:rowOff>45358</xdr:rowOff>
    </xdr:from>
    <xdr:ext cx="1455964" cy="1941285"/>
    <xdr:pic>
      <xdr:nvPicPr>
        <xdr:cNvPr id="11" name="Sample image" descr="Sample image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0" y="453572"/>
          <a:ext cx="1455964" cy="1941285"/>
        </a:xfrm>
        <a:prstGeom prst="rect">
          <a:avLst/>
        </a:prstGeom>
      </xdr:spPr>
    </xdr:pic>
    <xdr:clientData/>
  </xdr:oneCellAnchor>
  <xdr:twoCellAnchor>
    <xdr:from>
      <xdr:col>14</xdr:col>
      <xdr:colOff>68036</xdr:colOff>
      <xdr:row>9</xdr:row>
      <xdr:rowOff>217714</xdr:rowOff>
    </xdr:from>
    <xdr:to>
      <xdr:col>14</xdr:col>
      <xdr:colOff>1129393</xdr:colOff>
      <xdr:row>11</xdr:row>
      <xdr:rowOff>27215</xdr:rowOff>
    </xdr:to>
    <xdr:sp macro="" textlink="">
      <xdr:nvSpPr>
        <xdr:cNvPr id="12" name="Signo de multiplicación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22900822" y="2122714"/>
          <a:ext cx="1061357" cy="299358"/>
        </a:xfrm>
        <a:prstGeom prst="mathMultiply">
          <a:avLst/>
        </a:prstGeom>
        <a:ln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854367</xdr:colOff>
      <xdr:row>115</xdr:row>
      <xdr:rowOff>48986</xdr:rowOff>
    </xdr:from>
    <xdr:to>
      <xdr:col>5</xdr:col>
      <xdr:colOff>3524247</xdr:colOff>
      <xdr:row>120</xdr:row>
      <xdr:rowOff>131885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 flipH="1">
          <a:off x="2817982" y="47952409"/>
          <a:ext cx="3534457" cy="10427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PROFR.ISRAEL GONZAGA HERNANDEZ                                                       DIRECTOR DEL SM DIF DE TEXCALTITLAN</a:t>
          </a:r>
          <a:r>
            <a:rPr lang="es-MX"/>
            <a:t> </a:t>
          </a:r>
        </a:p>
      </xdr:txBody>
    </xdr:sp>
    <xdr:clientData/>
  </xdr:twoCellAnchor>
  <xdr:twoCellAnchor>
    <xdr:from>
      <xdr:col>10</xdr:col>
      <xdr:colOff>264257</xdr:colOff>
      <xdr:row>115</xdr:row>
      <xdr:rowOff>111731</xdr:rowOff>
    </xdr:from>
    <xdr:to>
      <xdr:col>14</xdr:col>
      <xdr:colOff>82828</xdr:colOff>
      <xdr:row>121</xdr:row>
      <xdr:rowOff>78046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21868061" y="48150861"/>
          <a:ext cx="3573354" cy="10844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ANGELICA MERCADO CASTAÑEDA                                                 TESORERA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10</xdr:col>
      <xdr:colOff>137244</xdr:colOff>
      <xdr:row>115</xdr:row>
      <xdr:rowOff>101844</xdr:rowOff>
    </xdr:from>
    <xdr:to>
      <xdr:col>14</xdr:col>
      <xdr:colOff>345109</xdr:colOff>
      <xdr:row>115</xdr:row>
      <xdr:rowOff>138044</xdr:rowOff>
    </xdr:to>
    <xdr:cxnSp macro="">
      <xdr:nvCxnSpPr>
        <xdr:cNvPr id="15" name="12 Conector recto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CxnSpPr/>
      </xdr:nvCxnSpPr>
      <xdr:spPr>
        <a:xfrm>
          <a:off x="21741048" y="48140974"/>
          <a:ext cx="3962648" cy="36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95246</xdr:colOff>
      <xdr:row>115</xdr:row>
      <xdr:rowOff>95250</xdr:rowOff>
    </xdr:from>
    <xdr:to>
      <xdr:col>5</xdr:col>
      <xdr:colOff>3502270</xdr:colOff>
      <xdr:row>115</xdr:row>
      <xdr:rowOff>108859</xdr:rowOff>
    </xdr:to>
    <xdr:cxnSp macro="">
      <xdr:nvCxnSpPr>
        <xdr:cNvPr id="16" name="Conector recto 8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 flipV="1">
          <a:off x="2923438" y="47998673"/>
          <a:ext cx="3407024" cy="136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245483</xdr:colOff>
      <xdr:row>114</xdr:row>
      <xdr:rowOff>105575</xdr:rowOff>
    </xdr:from>
    <xdr:to>
      <xdr:col>25</xdr:col>
      <xdr:colOff>1060728</xdr:colOff>
      <xdr:row>120</xdr:row>
      <xdr:rowOff>30478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/>
      </xdr:nvSpPr>
      <xdr:spPr>
        <a:xfrm>
          <a:off x="36279497" y="47770821"/>
          <a:ext cx="3464805" cy="1078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LUIS MAYA GARCIA                                               CONTRALOR INTERNO DEL SM DIF DE TEXCALTITLAN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>
    <xdr:from>
      <xdr:col>22</xdr:col>
      <xdr:colOff>48068</xdr:colOff>
      <xdr:row>114</xdr:row>
      <xdr:rowOff>116200</xdr:rowOff>
    </xdr:from>
    <xdr:to>
      <xdr:col>25</xdr:col>
      <xdr:colOff>1294020</xdr:colOff>
      <xdr:row>114</xdr:row>
      <xdr:rowOff>152400</xdr:rowOff>
    </xdr:to>
    <xdr:cxnSp macro="">
      <xdr:nvCxnSpPr>
        <xdr:cNvPr id="22" name="12 Conector recto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CxnSpPr/>
      </xdr:nvCxnSpPr>
      <xdr:spPr>
        <a:xfrm>
          <a:off x="36243068" y="48407950"/>
          <a:ext cx="4008202" cy="36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vilium\hp_pavillion\2ig\Tomo%20II\PLA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vilium\hp_pavillion\2ig\Tomo%20II\SABAD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air%20A.%20Enr&#237;quez%20Espinosa\ARCHIVO%20PARA%20C.P.%20LUCERO%20XIMO\C.P%202013%2018%20LUCERO%20XIMO\TESCI%202013%20%201%20COMPLETO\COBAEM201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UNICIPIOS%20REALIZADOS\CALCULO%20DE%20ISR\CALCULO%20DE%20IMPUESTO%20ISR.AYAPANG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2.71\Cuentapublica\Marisol%20Mart&#237;nez%20Cruz\Hoja%20de%20c&#225;lculo%20en%20C:%20Documents%20and%20Settings%20Administrador%20Mis%20documentos%20CTA.%20PUB.%20ESTATAL%202005%20ORGANISMOS%20PATHY%20AA_CUADROS%20SRYTVM.doc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92.168.125.14/MUNICIPIOS%20REALIZADOS/CALCULO%20DE%20ISR/CALCULO%20DE%20IMPUESTO%20ISR.AYAPANG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ARCHIVO%20PARA%20C.P.%20LUCERO%20XIMO\2015-------CUENTA%20PUBLICA%20%202014\1.%20FIDEICOMISO%20C3%20%202014\COBAEM2010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co\Desktop\INGENIA\Mapa%20mexico%20estadistico%20estado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vilium\hp_pavillion\2ig\Tomo%20II\FERNANDO1_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Documents%20and%20Settings\Admin\Mis%20documentos\PATY%20ZAMORA\AA%20CUENTAS%20P&#218;BLICAS\AA2009\CUADROS%202009\I.-%20EDUCACI&#211;N\COBAE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Users\US03516625\AppData\Local\Microsoft\Windows\INetCache\Content.Outlook\E4EFEYH9\CUENTA%20P&#218;BLICA%202016\IGISPEM\ARCHIVO%20PARA%20C.P.%20LUCERO%20XIMO\C.P%202013%2018%20LUCERO%20XIMO\TESCI%202013%20%201%20COMPLETO\COBAEM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morales\Configuraci&#243;n%20local\Archivos%20temporales%20de%20Internet\Content.IE5\JAQYUEK7\Estrategia\Plantilla_60000_Abr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Users\US03517019\Desktop\CTA.PUBLICA%2013\VALLE%20DE%20CHALCO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UNICIPIOS%20REALIZADOS\CALCULO%20DE%20ISR\CALCULO%20DE%20IMPUESTO%20ISR.AYAPANG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03539433\Documents\03.-%20E-R\12.-%20Historico_PAA-Rv02.C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2003\V%20Informe%20de%20Gobierno\V%20Informe%20de%20Gobierno%20(Cifras%20Agosto)linea+60%20Bursa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Documents%20and%20Settings\Admin\Mis%20documentos\PATY%20ZAMORA\AA%20CUENTAS%20P&#218;BLICAS\2008\CUADROS%202008\I.-%20EDUCACI&#211;N\COBAE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03539433\Documents\03.-%20E-R\Seguimiento_PAA-Rv02.xlsx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air%20A.%20Enr&#237;quez%20Espinosa\COBAEM2010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03539433\Desktop\WORKMAP%20125%20MUNICIPIOS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/Mis%20documentos/PATY%20ZAMORA/AA%20CUENTAS%20P&#218;BLICAS/2008/CUADROS%202008/I.-%20EDUCACI&#211;N/COBAEM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/Mis%20documentos/PATY%20ZAMORA/AA%20CUENTAS%20P&#218;BLICAS/AA2009/CUADROS%202009/I.-%20EDUCACI&#211;N/COBAE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CUENTA%20P&#218;BLICA%202010\CEMyBS\Hoja%20de%20c&#225;lculo%20en%20C:%20Documents%20and%20Settings%20Administrador%20Mis%20documentos%20CTA.%20PUB.%20ESTATAL%202005%20ORGANISMOS%20PATHY%20AA_CUADROS%20SRYTVM.doc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Estado%20Anal&#237;tico%20de%20Ingresos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CUENTA%20PUBLICA%202021/MODULO%202/1.%20Estado%20Anal&#237;tico%20de%20Ingresos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2.%20Estado%20Anal&#237;tico%20del%20Ejercicio%20del%20Presupuesto%20de%20Egresos%20Clasificaci&#243;n%20por%20Objeto%20del%20Gasto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4.%20EAII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5.%20EAEPEI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6.%20Estado%20Anal&#237;tico%20del%20Ejercicio%20del%20Presupuesto%20de%20Egresos%20Clasificaci&#243;n%20Econ&#243;mica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7.%20Estado%20Anal&#237;tico%20del%20Ejercicio%20del%20Presupuesto%20de%20Egresos%20Clasificaci&#243;n%20Administrativa.xlsm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8.%20Estado%20Anal&#237;tico%20del%20Ejercicio%20Presupuestal%20de%20Egresos%20Clasificaci&#243;n%20Funcional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IF%203-2021/SEGUNDO%20INFORME%20TRIMESTRAL%20OSFEM/MODULO%204/SEGUNDO%20TRIMESTRE/ABRIL/Informacion%20Mensual%20de%20BMel/RMMBM305220210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UENTA%20P&#218;BLICA%202010/CEMyBS/Hoja%20de%20c&#225;lculo%20en%20C:%20Documents%20and%20Settings%20Administrador%20Mis%20documentos%20CTA.%20PUB.%20ESTATAL%202005%20ORGANISMOS%20PATHY%20AA_CUADROS%20SRYTVM.doc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Users\US03595127\Desktop\2016\procedimientos%202016\&#160;\respaldo\ARCHIVOS%20FAIS\Copia%20de%20Direccionamiento_2015_mex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Cuenta%20P&#250;blica\2003\DCCOA-5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Ernesto\CP%20ERNESTO\Jesus\ZINACANTEPEC%20OK\M%20ZINACANTEPEC%20OK\M%20ZINACANTEPEC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FED05\D\CLAUDIA\REALES-PPTO\REL9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MUNICIPIOS%20REALIZADOS/CALCULO%20DE%20ISR/CALCULO%20DE%20IMPUESTO%20ISR.AYAPANG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3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ACIO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 PRES"/>
      <sheetName val="COMP_INGRESOS"/>
      <sheetName val="COMP ING 05-09"/>
      <sheetName val="PROPORCIÓN PAS-ING"/>
      <sheetName val="COMP. EGRESOS CAP"/>
      <sheetName val="AMPLIACIONES"/>
      <sheetName val="AMPLIACIONES GRAF"/>
      <sheetName val="COMP EGR EJERCIDO 05-09"/>
      <sheetName val="EDO POS FINAN"/>
      <sheetName val="EDO_RESULTADOS"/>
      <sheetName val="FLUJO DE EFECTIVO ok"/>
      <sheetName val="EDO MOD AL PATRIMONIO"/>
      <sheetName val="CAPITAL DE TRABAJO"/>
      <sheetName val="EJERCIDO EN OBRA"/>
      <sheetName val="EVOL. DEUDA"/>
      <sheetName val="ACCIONES CONT INT"/>
      <sheetName val="PLAZAS (2)"/>
      <sheetName val="OBSERVACIONES (2)"/>
      <sheetName val="ESTADÍS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ÓN DEL CALCULO"/>
      <sheetName val="IMPUESTO QUINCENAL"/>
      <sheetName val="Tablas"/>
      <sheetName val="CONCILIACIÓN_DEL_CALCULO"/>
      <sheetName val="IMPUESTO_QUINCENAL"/>
      <sheetName val="CONCILIACIÓN_DEL_CALCULO1"/>
      <sheetName val="IMPUESTO_QUINCENAL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se-05"/>
    </sheetNames>
    <sheetDataSet>
      <sheetData sheetId="0">
        <row r="1">
          <cell r="B1" t="str">
            <v>COMPARATIVO DE EGRESOS POR CAPÍTULO</v>
          </cell>
        </row>
        <row r="2">
          <cell r="B2" t="str">
            <v>(Miles de Pesos)</v>
          </cell>
        </row>
        <row r="4">
          <cell r="D4" t="str">
            <v>P   R   E   S   U   P   U   E   S   T   O        2   0   0   5</v>
          </cell>
        </row>
        <row r="5">
          <cell r="F5" t="str">
            <v>ASIGNACIONES</v>
          </cell>
          <cell r="H5" t="str">
            <v>REDUCCIONES</v>
          </cell>
          <cell r="J5" t="str">
            <v>TOTAL</v>
          </cell>
          <cell r="N5" t="str">
            <v>VARIACIÓN</v>
          </cell>
        </row>
        <row r="6">
          <cell r="B6" t="str">
            <v>E G R E S O S</v>
          </cell>
          <cell r="D6" t="str">
            <v>INICIAL</v>
          </cell>
          <cell r="F6" t="str">
            <v>Y/O AMPLIACIONES</v>
          </cell>
          <cell r="H6" t="str">
            <v>Y/O DISMINUCIONES</v>
          </cell>
          <cell r="J6" t="str">
            <v>AUTORIZADO</v>
          </cell>
          <cell r="L6" t="str">
            <v>EJERCIDO</v>
          </cell>
          <cell r="N6" t="str">
            <v>IMPORTE</v>
          </cell>
        </row>
        <row r="8">
          <cell r="B8" t="str">
            <v>SERVICIOS PERSONALES</v>
          </cell>
          <cell r="D8">
            <v>59245</v>
          </cell>
          <cell r="F8">
            <v>2188.6</v>
          </cell>
          <cell r="H8">
            <v>3508.6</v>
          </cell>
          <cell r="J8">
            <v>57925</v>
          </cell>
          <cell r="L8">
            <v>56042.2</v>
          </cell>
          <cell r="N8">
            <v>-1882.8000000000029</v>
          </cell>
        </row>
        <row r="9">
          <cell r="B9" t="str">
            <v>MATERIALES Y SUMINISTROS</v>
          </cell>
          <cell r="D9">
            <v>3673</v>
          </cell>
          <cell r="F9">
            <v>138</v>
          </cell>
          <cell r="H9">
            <v>1096.7</v>
          </cell>
          <cell r="J9">
            <v>2714.3</v>
          </cell>
          <cell r="L9">
            <v>2345.1999999999998</v>
          </cell>
          <cell r="N9">
            <v>-369.10000000000036</v>
          </cell>
        </row>
        <row r="10">
          <cell r="B10" t="str">
            <v>SERVICIOS GENERALES</v>
          </cell>
          <cell r="D10">
            <v>15800</v>
          </cell>
          <cell r="F10">
            <v>4211.8</v>
          </cell>
          <cell r="H10">
            <v>1933.1</v>
          </cell>
          <cell r="J10">
            <v>18078.7</v>
          </cell>
          <cell r="L10">
            <v>17147.3</v>
          </cell>
          <cell r="N10">
            <v>-931.40000000000146</v>
          </cell>
        </row>
        <row r="11">
          <cell r="B11" t="str">
            <v>BIENES MUEBLES E INMUEBLES</v>
          </cell>
          <cell r="D11">
            <v>422</v>
          </cell>
          <cell r="F11">
            <v>29.7</v>
          </cell>
          <cell r="H11">
            <v>29.7</v>
          </cell>
          <cell r="J11">
            <v>422</v>
          </cell>
          <cell r="L11">
            <v>340.4</v>
          </cell>
          <cell r="N11">
            <v>-81.600000000000023</v>
          </cell>
        </row>
        <row r="12">
          <cell r="D12" t="str">
            <v>__________</v>
          </cell>
          <cell r="F12" t="str">
            <v>__________</v>
          </cell>
          <cell r="H12" t="str">
            <v>__________</v>
          </cell>
          <cell r="J12" t="str">
            <v>__________</v>
          </cell>
          <cell r="L12" t="str">
            <v>__________</v>
          </cell>
          <cell r="N12" t="str">
            <v>__________</v>
          </cell>
        </row>
        <row r="13">
          <cell r="B13" t="str">
            <v xml:space="preserve">         T O T A L</v>
          </cell>
          <cell r="D13">
            <v>79140</v>
          </cell>
          <cell r="F13">
            <v>6568.0999999999995</v>
          </cell>
          <cell r="H13">
            <v>6568.0999999999995</v>
          </cell>
          <cell r="J13">
            <v>79140</v>
          </cell>
          <cell r="L13">
            <v>75875.099999999991</v>
          </cell>
          <cell r="N13">
            <v>-3264.9000000000087</v>
          </cell>
        </row>
        <row r="14">
          <cell r="D14" t="str">
            <v>==========</v>
          </cell>
          <cell r="F14" t="str">
            <v>==========</v>
          </cell>
          <cell r="H14" t="str">
            <v>==========</v>
          </cell>
          <cell r="J14" t="str">
            <v>==========</v>
          </cell>
          <cell r="L14" t="str">
            <v>==========</v>
          </cell>
          <cell r="N14" t="str">
            <v>==========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ÓN DEL CALCULO"/>
      <sheetName val="IMPUESTO QUINCENAL"/>
      <sheetName val="Tablas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 PRES"/>
      <sheetName val="COMP_INGRESOS"/>
      <sheetName val="COMP ING 05-09"/>
      <sheetName val="PROPORCIÓN PAS-ING"/>
      <sheetName val="COMP. EGRESOS CAP"/>
      <sheetName val="AMPLIACIONES"/>
      <sheetName val="AMPLIACIONES GRAF"/>
      <sheetName val="COMP EGR EJERCIDO 05-09"/>
      <sheetName val="EDO POS FINAN"/>
      <sheetName val="EDO_RESULTADOS"/>
      <sheetName val="FLUJO DE EFECTIVO ok"/>
      <sheetName val="EDO MOD AL PATRIMONIO"/>
      <sheetName val="CAPITAL DE TRABAJO"/>
      <sheetName val="EJERCIDO EN OBRA"/>
      <sheetName val="EVOL. DEUDA"/>
      <sheetName val="ACCIONES CONT INT"/>
      <sheetName val="PLAZAS (2)"/>
      <sheetName val="OBSERVACIONES (2)"/>
      <sheetName val="ESTADÍS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ESTADOS"/>
      <sheetName val="Hoja3"/>
      <sheetName val="Z. PUEBLA"/>
      <sheetName val="Hoja7"/>
      <sheetName val="t zonas"/>
      <sheetName val="tabla anños"/>
      <sheetName val="Hoja1"/>
      <sheetName val="Hoja8"/>
    </sheetNames>
    <sheetDataSet>
      <sheetData sheetId="0">
        <row r="1">
          <cell r="B1" t="str">
            <v>Puebla</v>
          </cell>
          <cell r="C1" t="str">
            <v>Veracruz</v>
          </cell>
          <cell r="I1" t="str">
            <v>Hidalgo</v>
          </cell>
          <cell r="J1" t="str">
            <v>Edo. Mexico</v>
          </cell>
        </row>
        <row r="2">
          <cell r="A2" t="str">
            <v>Bueno</v>
          </cell>
        </row>
        <row r="3">
          <cell r="A3" t="str">
            <v>Regular</v>
          </cell>
        </row>
        <row r="4">
          <cell r="A4" t="str">
            <v>Malo</v>
          </cell>
        </row>
      </sheetData>
      <sheetData sheetId="1">
        <row r="18">
          <cell r="U18" t="str">
            <v>Bueno</v>
          </cell>
        </row>
        <row r="19">
          <cell r="U19" t="str">
            <v>Bueno</v>
          </cell>
        </row>
        <row r="23">
          <cell r="U23" t="str">
            <v>Bueno</v>
          </cell>
        </row>
        <row r="26">
          <cell r="U26" t="str">
            <v>Bueno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RNANDO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O POS FINAN"/>
      <sheetName val="EDO_RESULTADOS"/>
      <sheetName val="EDO MOD AL PATRIMONIO"/>
      <sheetName val="COMP_INGRESOS"/>
      <sheetName val="COMP_EGR X CAP"/>
      <sheetName val="AVANCE OPERATIVO"/>
      <sheetName val="PLAZAS"/>
      <sheetName val="Hoja2 (3)"/>
      <sheetName val="Hoja2 (2)"/>
      <sheetName val="COMP_INGRESOS (2006)"/>
      <sheetName val="FLUJO DE EFECTIVO (2)"/>
      <sheetName val="COMP_INGRESOS (2007)"/>
      <sheetName val="PLAZAS (2)"/>
      <sheetName val="% DE OPERACION"/>
      <sheetName val="ESTADÍSTICA (2)"/>
      <sheetName val="Hoja2 (4)"/>
      <sheetName val="dccoa-005c"/>
      <sheetName val="EDO_POS_FINAN"/>
      <sheetName val="EDO_MOD_AL_PATRIMONIO"/>
      <sheetName val="COMP_EGR_X_CAP"/>
      <sheetName val="AVANCE_OPERATIVO"/>
      <sheetName val="Hoja2_(3)"/>
      <sheetName val="Hoja2_(2)"/>
      <sheetName val="COMP_INGRESOS_(2006)"/>
      <sheetName val="FLUJO_DE_EFECTIVO_(2)"/>
      <sheetName val="COMP_INGRESOS_(2007)"/>
      <sheetName val="PLAZAS_(2)"/>
      <sheetName val="%_DE_OPERACION"/>
      <sheetName val="ESTADÍSTICA_(2)"/>
      <sheetName val="Hoja2_(4)"/>
    </sheetNames>
    <sheetDataSet>
      <sheetData sheetId="0">
        <row r="2">
          <cell r="B2" t="str">
            <v>ESTADO DE POSICIÓN FINANCIERA</v>
          </cell>
        </row>
        <row r="3">
          <cell r="B3" t="str">
            <v>Al 31 DE DICIEMBRE DE 2008</v>
          </cell>
        </row>
        <row r="4">
          <cell r="B4" t="str">
            <v>(Miles de Pesos)</v>
          </cell>
        </row>
        <row r="6">
          <cell r="B6" t="str">
            <v>C U E N T A</v>
          </cell>
          <cell r="E6" t="str">
            <v>2 0 0 8</v>
          </cell>
          <cell r="G6" t="str">
            <v>2 0 0 7</v>
          </cell>
          <cell r="I6" t="str">
            <v>VARIACIÓN</v>
          </cell>
          <cell r="L6" t="str">
            <v xml:space="preserve">C U E N T A </v>
          </cell>
          <cell r="N6" t="str">
            <v>2 0 0 8</v>
          </cell>
          <cell r="P6" t="str">
            <v>2 0 0 7</v>
          </cell>
          <cell r="R6" t="str">
            <v>VARIACIÓN</v>
          </cell>
        </row>
        <row r="8">
          <cell r="B8" t="str">
            <v xml:space="preserve">A C T I V O </v>
          </cell>
          <cell r="C8" t="str">
            <v xml:space="preserve">A C T I V O </v>
          </cell>
          <cell r="K8" t="str">
            <v xml:space="preserve">P A S I V O </v>
          </cell>
          <cell r="L8" t="str">
            <v>A CORTO PLAZO</v>
          </cell>
        </row>
        <row r="9">
          <cell r="B9" t="str">
            <v>CIRCULANTE</v>
          </cell>
          <cell r="C9" t="str">
            <v>Fondo Fijo de Caja</v>
          </cell>
          <cell r="E9">
            <v>15</v>
          </cell>
          <cell r="G9">
            <v>2.5</v>
          </cell>
          <cell r="I9">
            <v>12.5</v>
          </cell>
          <cell r="K9" t="str">
            <v xml:space="preserve">P A S I V O </v>
          </cell>
          <cell r="L9" t="str">
            <v>Cuentas por Pagar</v>
          </cell>
          <cell r="N9">
            <v>41925.199999999997</v>
          </cell>
          <cell r="P9">
            <v>8550.7000000000007</v>
          </cell>
          <cell r="R9">
            <v>33374.5</v>
          </cell>
        </row>
        <row r="10">
          <cell r="C10" t="str">
            <v>Bancos</v>
          </cell>
          <cell r="E10">
            <v>12594.4</v>
          </cell>
          <cell r="G10">
            <v>20205.900000000001</v>
          </cell>
          <cell r="I10">
            <v>-7611.5000000000018</v>
          </cell>
          <cell r="L10" t="str">
            <v>Depósitos en Garantía</v>
          </cell>
          <cell r="N10">
            <v>41.6</v>
          </cell>
          <cell r="P10">
            <v>8550.7000000000007</v>
          </cell>
          <cell r="R10">
            <v>41.6</v>
          </cell>
        </row>
        <row r="11">
          <cell r="C11" t="str">
            <v>Inversiones en Instituciones Financieras</v>
          </cell>
          <cell r="E11">
            <v>54327.5</v>
          </cell>
          <cell r="G11">
            <v>9089.6</v>
          </cell>
          <cell r="I11">
            <v>45237.9</v>
          </cell>
          <cell r="L11" t="str">
            <v>Retenciones a Favor de Terceros por Pagar</v>
          </cell>
          <cell r="N11">
            <v>884.9</v>
          </cell>
          <cell r="P11">
            <v>609.70000000000005</v>
          </cell>
          <cell r="R11">
            <v>275.19999999999993</v>
          </cell>
        </row>
        <row r="12">
          <cell r="C12" t="str">
            <v>Deudores Diversos</v>
          </cell>
          <cell r="E12">
            <v>68996.5</v>
          </cell>
          <cell r="G12">
            <v>38429.300000000003</v>
          </cell>
          <cell r="I12">
            <v>30567.199999999997</v>
          </cell>
        </row>
        <row r="13">
          <cell r="C13" t="str">
            <v>Anticipo a Proveedores</v>
          </cell>
          <cell r="E13">
            <v>1420.3</v>
          </cell>
          <cell r="G13">
            <v>54.3</v>
          </cell>
          <cell r="I13">
            <v>1366</v>
          </cell>
        </row>
        <row r="14">
          <cell r="C14" t="str">
            <v>Inventario para Ventas</v>
          </cell>
          <cell r="E14">
            <v>54.3</v>
          </cell>
          <cell r="G14">
            <v>169.2</v>
          </cell>
          <cell r="I14">
            <v>-169.2</v>
          </cell>
        </row>
        <row r="15">
          <cell r="C15" t="str">
            <v>Estimación para Cuentas Incobrables</v>
          </cell>
          <cell r="E15">
            <v>169.2</v>
          </cell>
          <cell r="G15">
            <v>14.5</v>
          </cell>
          <cell r="I15">
            <v>0</v>
          </cell>
        </row>
        <row r="16">
          <cell r="C16" t="str">
            <v>Mercancías en Tránsito</v>
          </cell>
          <cell r="E16">
            <v>18894.400000000001</v>
          </cell>
          <cell r="G16">
            <v>14.5</v>
          </cell>
          <cell r="I16" t="str">
            <v>_</v>
          </cell>
          <cell r="N16" t="str">
            <v>_</v>
          </cell>
          <cell r="P16" t="str">
            <v>_</v>
          </cell>
          <cell r="R16" t="str">
            <v>_</v>
          </cell>
        </row>
        <row r="17">
          <cell r="C17" t="str">
            <v xml:space="preserve">    TOTAL CIRCULANTE</v>
          </cell>
          <cell r="E17" t="str">
            <v>_</v>
          </cell>
          <cell r="G17" t="str">
            <v>_</v>
          </cell>
          <cell r="I17" t="str">
            <v>_</v>
          </cell>
          <cell r="L17" t="str">
            <v xml:space="preserve">    TOTAL A CORTO PLAZO</v>
          </cell>
          <cell r="N17" t="str">
            <v>_</v>
          </cell>
          <cell r="P17" t="str">
            <v>_</v>
          </cell>
          <cell r="R17" t="str">
            <v>_</v>
          </cell>
        </row>
        <row r="18">
          <cell r="B18" t="str">
            <v xml:space="preserve">    TOTAL CIRCULANTE</v>
          </cell>
          <cell r="C18" t="str">
            <v xml:space="preserve">    TOTAL CIRCULANTE</v>
          </cell>
          <cell r="E18">
            <v>156248.09999999998</v>
          </cell>
          <cell r="G18">
            <v>67965.3</v>
          </cell>
          <cell r="I18">
            <v>88282.799999999974</v>
          </cell>
          <cell r="K18" t="str">
            <v xml:space="preserve">    TOTAL A CORTO PLAZO</v>
          </cell>
          <cell r="L18" t="str">
            <v xml:space="preserve">    TOTAL A CORTO PLAZO</v>
          </cell>
          <cell r="N18">
            <v>42851.7</v>
          </cell>
          <cell r="P18">
            <v>9160.4000000000015</v>
          </cell>
          <cell r="R18">
            <v>33691.299999999996</v>
          </cell>
        </row>
        <row r="19">
          <cell r="E19" t="str">
            <v>-</v>
          </cell>
          <cell r="G19" t="str">
            <v>-</v>
          </cell>
          <cell r="I19" t="str">
            <v>-</v>
          </cell>
          <cell r="N19" t="str">
            <v>-</v>
          </cell>
          <cell r="P19" t="str">
            <v>-</v>
          </cell>
          <cell r="R19" t="str">
            <v>-</v>
          </cell>
        </row>
        <row r="20">
          <cell r="B20" t="str">
            <v>FIJO</v>
          </cell>
          <cell r="C20" t="str">
            <v>Bienes Muebles</v>
          </cell>
          <cell r="E20">
            <v>50357.1</v>
          </cell>
          <cell r="G20">
            <v>50357.1</v>
          </cell>
          <cell r="I20">
            <v>0</v>
          </cell>
        </row>
        <row r="21">
          <cell r="B21" t="str">
            <v>FIJO</v>
          </cell>
          <cell r="C21" t="str">
            <v>Bienes Muebles</v>
          </cell>
          <cell r="E21">
            <v>29670</v>
          </cell>
          <cell r="G21">
            <v>50357.1</v>
          </cell>
          <cell r="I21">
            <v>-20687.099999999999</v>
          </cell>
        </row>
        <row r="22">
          <cell r="C22" t="str">
            <v>Bienes Inmuebles</v>
          </cell>
          <cell r="E22">
            <v>89600.5</v>
          </cell>
          <cell r="G22">
            <v>89600.5</v>
          </cell>
          <cell r="I22">
            <v>0</v>
          </cell>
        </row>
        <row r="23">
          <cell r="C23" t="str">
            <v>Revaluación de Bienes Muebles</v>
          </cell>
          <cell r="E23">
            <v>89600.5</v>
          </cell>
          <cell r="G23">
            <v>12456.5</v>
          </cell>
          <cell r="I23">
            <v>-12456.5</v>
          </cell>
        </row>
        <row r="24">
          <cell r="C24" t="str">
            <v>Revaluación de Bienes Inmuebles</v>
          </cell>
          <cell r="E24">
            <v>56095.5</v>
          </cell>
          <cell r="G24">
            <v>56095.5</v>
          </cell>
          <cell r="I24">
            <v>0</v>
          </cell>
        </row>
        <row r="25">
          <cell r="C25" t="str">
            <v>Depreciación Acumulada de Bienes Muebles</v>
          </cell>
          <cell r="E25">
            <v>56095.5</v>
          </cell>
          <cell r="G25">
            <v>-27805.4</v>
          </cell>
          <cell r="I25">
            <v>27805.4</v>
          </cell>
        </row>
        <row r="26">
          <cell r="C26" t="str">
            <v>Depreciación Acumulada de Bienes Inmuebles</v>
          </cell>
          <cell r="E26">
            <v>-31040.799999999999</v>
          </cell>
          <cell r="G26">
            <v>-28904.1</v>
          </cell>
          <cell r="I26">
            <v>-2136.7000000000007</v>
          </cell>
        </row>
        <row r="27">
          <cell r="C27" t="str">
            <v>Depreciación Revaluada de Bienes Muebles</v>
          </cell>
          <cell r="E27">
            <v>-28904.1</v>
          </cell>
          <cell r="G27">
            <v>-9852.7999999999993</v>
          </cell>
          <cell r="I27">
            <v>9852.7999999999993</v>
          </cell>
        </row>
        <row r="28">
          <cell r="C28" t="str">
            <v>Depreciación Revaluada de Bienes Inmuebles</v>
          </cell>
          <cell r="E28">
            <v>-18054.7</v>
          </cell>
          <cell r="G28">
            <v>-18054.7</v>
          </cell>
          <cell r="I28">
            <v>0</v>
          </cell>
          <cell r="N28" t="str">
            <v>-</v>
          </cell>
          <cell r="P28" t="str">
            <v>-</v>
          </cell>
          <cell r="R28" t="str">
            <v>-</v>
          </cell>
        </row>
        <row r="29">
          <cell r="C29" t="str">
            <v>Depreciación Revaluada de Bienes Inmuebles</v>
          </cell>
          <cell r="E29" t="str">
            <v>_</v>
          </cell>
          <cell r="G29" t="str">
            <v>_</v>
          </cell>
          <cell r="I29" t="str">
            <v>_</v>
          </cell>
          <cell r="L29" t="str">
            <v xml:space="preserve">    TOTAL PASIVO</v>
          </cell>
          <cell r="N29" t="str">
            <v>-</v>
          </cell>
          <cell r="P29" t="str">
            <v>-</v>
          </cell>
          <cell r="R29" t="str">
            <v>-</v>
          </cell>
        </row>
        <row r="30">
          <cell r="C30" t="str">
            <v xml:space="preserve">    TOTAL FIJO</v>
          </cell>
          <cell r="E30">
            <v>126270.50000000001</v>
          </cell>
          <cell r="G30">
            <v>123892.60000000002</v>
          </cell>
          <cell r="I30">
            <v>2377.8999999999942</v>
          </cell>
          <cell r="L30" t="str">
            <v xml:space="preserve">    TOTAL PASIVO</v>
          </cell>
          <cell r="N30">
            <v>42851.7</v>
          </cell>
          <cell r="P30">
            <v>9160.4000000000015</v>
          </cell>
          <cell r="R30">
            <v>33691.299999999996</v>
          </cell>
        </row>
        <row r="31">
          <cell r="B31" t="str">
            <v xml:space="preserve">    TOTAL FIJO</v>
          </cell>
          <cell r="E31" t="str">
            <v>-</v>
          </cell>
          <cell r="G31" t="str">
            <v>-</v>
          </cell>
          <cell r="I31" t="str">
            <v>-</v>
          </cell>
          <cell r="K31" t="str">
            <v xml:space="preserve">    TOTAL PASIVO</v>
          </cell>
          <cell r="N31" t="str">
            <v>-</v>
          </cell>
          <cell r="P31" t="str">
            <v>-</v>
          </cell>
          <cell r="R31" t="str">
            <v>-</v>
          </cell>
        </row>
        <row r="32">
          <cell r="B32" t="str">
            <v>OTROS ACTIVOS</v>
          </cell>
          <cell r="C32" t="str">
            <v>Construcciones en Proceso</v>
          </cell>
          <cell r="E32" t="str">
            <v>-</v>
          </cell>
          <cell r="G32" t="str">
            <v>-</v>
          </cell>
          <cell r="I32" t="str">
            <v>-</v>
          </cell>
          <cell r="K32" t="str">
            <v>PATRIMONIO</v>
          </cell>
          <cell r="L32" t="str">
            <v>Patrimonio</v>
          </cell>
          <cell r="N32" t="str">
            <v>-</v>
          </cell>
          <cell r="P32" t="str">
            <v>-</v>
          </cell>
          <cell r="R32" t="str">
            <v>-</v>
          </cell>
        </row>
        <row r="33">
          <cell r="B33" t="str">
            <v>OTROS ACTIVOS</v>
          </cell>
          <cell r="C33" t="str">
            <v>Construcciones en Proceso</v>
          </cell>
          <cell r="E33">
            <v>60484.4</v>
          </cell>
          <cell r="G33">
            <v>17592.400000000001</v>
          </cell>
          <cell r="I33">
            <v>42892</v>
          </cell>
          <cell r="K33" t="str">
            <v>PATRIMONIO</v>
          </cell>
          <cell r="L33" t="str">
            <v>Patrimonio</v>
          </cell>
          <cell r="N33">
            <v>90603.3</v>
          </cell>
          <cell r="P33">
            <v>106128.9</v>
          </cell>
          <cell r="R33">
            <v>-15525.599999999991</v>
          </cell>
        </row>
        <row r="34">
          <cell r="B34" t="str">
            <v>OTROS ACTIVOS</v>
          </cell>
          <cell r="C34" t="str">
            <v>Depósitos en Garantía</v>
          </cell>
          <cell r="E34">
            <v>1305.5</v>
          </cell>
          <cell r="G34">
            <v>26.9</v>
          </cell>
          <cell r="I34">
            <v>-26.9</v>
          </cell>
          <cell r="K34" t="str">
            <v>PATRIMONIO</v>
          </cell>
          <cell r="L34" t="str">
            <v>Resultado de Ejercicios Anteriores</v>
          </cell>
          <cell r="N34">
            <v>26128.799999999999</v>
          </cell>
          <cell r="P34">
            <v>795.6</v>
          </cell>
          <cell r="R34">
            <v>25333.200000000001</v>
          </cell>
        </row>
        <row r="35">
          <cell r="C35" t="str">
            <v>Gastos de Instalación</v>
          </cell>
          <cell r="E35">
            <v>17592.400000000001</v>
          </cell>
          <cell r="G35">
            <v>1305.5</v>
          </cell>
          <cell r="I35">
            <v>-1305.5</v>
          </cell>
          <cell r="L35" t="str">
            <v xml:space="preserve">Resultado del Ejercicio </v>
          </cell>
          <cell r="N35">
            <v>130335.7</v>
          </cell>
          <cell r="P35">
            <v>26094.3</v>
          </cell>
          <cell r="R35">
            <v>104241.4</v>
          </cell>
        </row>
        <row r="36">
          <cell r="C36" t="str">
            <v>Amortización Acumulada de Gastos de Instalación</v>
          </cell>
          <cell r="E36">
            <v>26.9</v>
          </cell>
          <cell r="G36">
            <v>-580</v>
          </cell>
          <cell r="I36">
            <v>580</v>
          </cell>
          <cell r="L36" t="str">
            <v>Superávit por Revaluación</v>
          </cell>
          <cell r="N36">
            <v>53300.5</v>
          </cell>
          <cell r="P36">
            <v>68114.3</v>
          </cell>
          <cell r="R36">
            <v>-14813.800000000003</v>
          </cell>
        </row>
        <row r="37">
          <cell r="C37" t="str">
            <v>Pagos Anticipados</v>
          </cell>
          <cell r="E37">
            <v>217</v>
          </cell>
          <cell r="G37">
            <v>90.8</v>
          </cell>
          <cell r="I37">
            <v>126.2</v>
          </cell>
          <cell r="L37" t="str">
            <v xml:space="preserve">Resultado del Ejercicio </v>
          </cell>
          <cell r="N37">
            <v>26094.3</v>
          </cell>
          <cell r="P37">
            <v>26094.3</v>
          </cell>
          <cell r="R37">
            <v>0</v>
          </cell>
        </row>
        <row r="38">
          <cell r="C38" t="str">
            <v>Amortización Acumulada de Gastos de Instalación</v>
          </cell>
          <cell r="E38" t="str">
            <v>_</v>
          </cell>
          <cell r="G38" t="str">
            <v>_</v>
          </cell>
          <cell r="I38" t="str">
            <v>_</v>
          </cell>
          <cell r="L38" t="str">
            <v>Superávit por Revaluación</v>
          </cell>
          <cell r="N38" t="str">
            <v>_</v>
          </cell>
          <cell r="P38" t="str">
            <v>_</v>
          </cell>
          <cell r="R38" t="str">
            <v>_</v>
          </cell>
        </row>
        <row r="39">
          <cell r="C39" t="str">
            <v>TOTAL OTROS ACTIVOS</v>
          </cell>
          <cell r="E39">
            <v>60701.4</v>
          </cell>
          <cell r="G39">
            <v>18435.600000000002</v>
          </cell>
          <cell r="I39">
            <v>42265.8</v>
          </cell>
          <cell r="L39" t="str">
            <v xml:space="preserve">    TOTAL PATRIMONIO</v>
          </cell>
          <cell r="N39">
            <v>300368.3</v>
          </cell>
          <cell r="P39">
            <v>201133.09999999998</v>
          </cell>
          <cell r="R39">
            <v>99235.200000000012</v>
          </cell>
        </row>
        <row r="40">
          <cell r="C40" t="str">
            <v xml:space="preserve">    TOTAL ACTIVO</v>
          </cell>
          <cell r="E40" t="str">
            <v>_</v>
          </cell>
          <cell r="G40" t="str">
            <v>_</v>
          </cell>
          <cell r="I40" t="str">
            <v>_</v>
          </cell>
          <cell r="L40" t="str">
            <v xml:space="preserve">    TOTAL PASIVO Y PATRIMONIO</v>
          </cell>
          <cell r="N40" t="str">
            <v>_</v>
          </cell>
          <cell r="P40" t="str">
            <v>_</v>
          </cell>
          <cell r="R40" t="str">
            <v>_</v>
          </cell>
        </row>
        <row r="41">
          <cell r="B41" t="str">
            <v xml:space="preserve">    TOTAL DIFERIDO</v>
          </cell>
          <cell r="C41" t="str">
            <v xml:space="preserve">    TOTAL ACTIVO</v>
          </cell>
          <cell r="E41">
            <v>343220</v>
          </cell>
          <cell r="G41">
            <v>210293.50000000003</v>
          </cell>
          <cell r="I41">
            <v>132926.49999999997</v>
          </cell>
          <cell r="K41" t="str">
            <v xml:space="preserve">    TOTAL PATRIMONIO</v>
          </cell>
          <cell r="L41" t="str">
            <v xml:space="preserve">    TOTAL PASIVO Y PATRIMONIO</v>
          </cell>
          <cell r="N41">
            <v>343220</v>
          </cell>
          <cell r="P41">
            <v>210293.49999999997</v>
          </cell>
          <cell r="R41">
            <v>132926.50000000003</v>
          </cell>
        </row>
        <row r="42">
          <cell r="E42" t="str">
            <v>=</v>
          </cell>
          <cell r="G42" t="str">
            <v>=</v>
          </cell>
          <cell r="I42" t="str">
            <v>=</v>
          </cell>
          <cell r="N42" t="str">
            <v>=</v>
          </cell>
          <cell r="P42" t="str">
            <v>=</v>
          </cell>
          <cell r="R42" t="str">
            <v>=</v>
          </cell>
        </row>
        <row r="43">
          <cell r="B43" t="str">
            <v xml:space="preserve">    TOTAL ACTIVO</v>
          </cell>
          <cell r="E43">
            <v>210293.50000000003</v>
          </cell>
          <cell r="G43">
            <v>210293.50000000003</v>
          </cell>
          <cell r="I43">
            <v>0</v>
          </cell>
          <cell r="K43" t="str">
            <v xml:space="preserve">    TOTAL PASIVO Y PATRIMONIO</v>
          </cell>
          <cell r="N43">
            <v>210293.49999999997</v>
          </cell>
          <cell r="P43">
            <v>210293.49999999997</v>
          </cell>
          <cell r="R4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 PRES"/>
      <sheetName val="COMP_INGRESOS"/>
      <sheetName val="COMP ING 05-09"/>
      <sheetName val="PROPORCIÓN PAS-ING"/>
      <sheetName val="COMP. EGRESOS CAP"/>
      <sheetName val="AMPLIACIONES"/>
      <sheetName val="AMPLIACIONES GRAF"/>
      <sheetName val="COMP EGR EJERCIDO 05-09"/>
      <sheetName val="EDO POS FINAN"/>
      <sheetName val="EDO_RESULTADOS"/>
      <sheetName val="FLUJO DE EFECTIVO ok"/>
      <sheetName val="EDO MOD AL PATRIMONIO"/>
      <sheetName val="CAPITAL DE TRABAJO"/>
      <sheetName val="EJERCIDO EN OBRA"/>
      <sheetName val="EVOL. DEUDA"/>
      <sheetName val="ACCIONES CONT INT"/>
      <sheetName val="PLAZAS (2)"/>
      <sheetName val="OBSERVACIONES (2)"/>
      <sheetName val="ESTADÍS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eas"/>
      <sheetName val="Plazas"/>
      <sheetName val="A"/>
      <sheetName val="A (2)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13"/>
      <sheetName val="PR. I. INTEGRADO"/>
      <sheetName val="PRUE. INGRESO"/>
      <sheetName val="METAS"/>
      <sheetName val="ANA.DG "/>
      <sheetName val="ANA.FN"/>
      <sheetName val="comparativo pres y cta anual"/>
      <sheetName val="COMPARATIVO INGRESOS"/>
      <sheetName val="INTEGRADO INGRESOS"/>
      <sheetName val="COMPARATIVO EGRESOS"/>
      <sheetName val="INTEGRADO EGRESOS"/>
      <sheetName val="GD"/>
      <sheetName val="GF"/>
      <sheetName val="GI"/>
      <sheetName val="CI5"/>
      <sheetName val="GE"/>
      <sheetName val="CE5"/>
      <sheetName val="G7"/>
      <sheetName val="GP"/>
      <sheetName val="Hoja3"/>
      <sheetName val="Hoja4"/>
      <sheetName val="Hoja1"/>
    </sheetNames>
    <sheetDataSet>
      <sheetData sheetId="0"/>
      <sheetData sheetId="1">
        <row r="12">
          <cell r="F12">
            <v>38898.18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2">
          <cell r="F12">
            <v>61465.3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ÓN DEL CALCULO"/>
      <sheetName val="IMPUESTO QUINCENAL"/>
      <sheetName val="Tablas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órico"/>
      <sheetName val="listado"/>
      <sheetName val="mapa"/>
      <sheetName val="odas"/>
      <sheetName val="Control"/>
      <sheetName val="clik"/>
      <sheetName val="Hoja2"/>
      <sheetName val="obra"/>
      <sheetName val="financiera"/>
      <sheetName val="patrimonial"/>
      <sheetName val="desempeño"/>
      <sheetName val="solventaciones"/>
      <sheetName val="programa"/>
      <sheetName val="obra mpos."/>
    </sheetNames>
    <sheetDataSet>
      <sheetData sheetId="0" refreshError="1"/>
      <sheetData sheetId="1" refreshError="1"/>
      <sheetData sheetId="2">
        <row r="3">
          <cell r="S3" t="str">
            <v>Huixquilucan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RESUMEN (ok linea)"/>
      <sheetName val="ANEXO Ext (var ppto"/>
      <sheetName val="RESUMEN (%)"/>
      <sheetName val="ANEXO Ord"/>
      <sheetName val="ANEXO Ext"/>
      <sheetName val="ANEXO (totales)"/>
      <sheetName val="CONCENTRADO"/>
      <sheetName val="CTA PUB 2002"/>
      <sheetName val="LI 2003"/>
      <sheetName val="INGRESOS 2003"/>
      <sheetName val="INFORME 2003"/>
      <sheetName val="INGRESOS 2003 (before)"/>
      <sheetName val="Presup Dic02-Nov03 "/>
      <sheetName val="INGRESOS EFEC. 2002"/>
      <sheetName val="INFORME 2002"/>
      <sheetName val="IX (2)"/>
      <sheetName val="Financiamiento 1,610"/>
      <sheetName val="Financiamiento (orig)"/>
      <sheetName val="Informe 2001"/>
      <sheetName val="Var ParFed"/>
      <sheetName val="LI 2002"/>
      <sheetName val="LI 2002 (modif)"/>
      <sheetName val="INGRESOS 2002 (ANUAL)"/>
      <sheetName val="CTA PUB 2001"/>
      <sheetName val="INPC"/>
      <sheetName val="Estructu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">
          <cell r="K23" t="str">
            <v>RECAUDACIÓN PUENTES ESTATALES Y CARRETERAS CONCESIONADAS</v>
          </cell>
        </row>
        <row r="25">
          <cell r="L25" t="str">
            <v>INFORME</v>
          </cell>
          <cell r="M25" t="str">
            <v>RECAUD.</v>
          </cell>
          <cell r="N25" t="str">
            <v>PRESUPUESTO</v>
          </cell>
          <cell r="O25" t="str">
            <v xml:space="preserve">INFORME </v>
          </cell>
          <cell r="P25" t="str">
            <v xml:space="preserve">4 VS. 1 </v>
          </cell>
          <cell r="S25" t="str">
            <v>4 VS 3</v>
          </cell>
        </row>
        <row r="26">
          <cell r="L26">
            <v>2002</v>
          </cell>
          <cell r="M26" t="str">
            <v>EFECTIVA 2002</v>
          </cell>
          <cell r="N26" t="str">
            <v>DIC'02-NOV'03</v>
          </cell>
          <cell r="O26">
            <v>2003</v>
          </cell>
        </row>
        <row r="27">
          <cell r="L27">
            <v>-1</v>
          </cell>
          <cell r="M27">
            <v>-2</v>
          </cell>
          <cell r="N27">
            <v>-3</v>
          </cell>
          <cell r="O27">
            <v>-4</v>
          </cell>
          <cell r="P27" t="str">
            <v>$</v>
          </cell>
          <cell r="Q27" t="str">
            <v>%</v>
          </cell>
          <cell r="R27" t="str">
            <v>REAL</v>
          </cell>
          <cell r="S27" t="str">
            <v>%</v>
          </cell>
        </row>
        <row r="28">
          <cell r="K28" t="str">
            <v xml:space="preserve">Puentes </v>
          </cell>
          <cell r="L28">
            <v>30.788595858803983</v>
          </cell>
          <cell r="M28">
            <v>29.576684</v>
          </cell>
          <cell r="N28">
            <v>33.54442976606267</v>
          </cell>
          <cell r="O28">
            <v>33.705325722955045</v>
          </cell>
          <cell r="P28">
            <v>2.9167298641510619</v>
          </cell>
          <cell r="Q28">
            <v>9.4734098220235161</v>
          </cell>
          <cell r="R28">
            <v>4.692915961367472</v>
          </cell>
          <cell r="S28">
            <v>0.47965029667952691</v>
          </cell>
        </row>
        <row r="29">
          <cell r="K29" t="str">
            <v xml:space="preserve">Carreteras </v>
          </cell>
          <cell r="L29">
            <v>185.64721214400004</v>
          </cell>
          <cell r="M29">
            <v>197.50086536000001</v>
          </cell>
          <cell r="N29">
            <v>15.082464999999999</v>
          </cell>
          <cell r="O29">
            <v>55.527788939999994</v>
          </cell>
          <cell r="P29">
            <v>-130.11942320400004</v>
          </cell>
          <cell r="Q29">
            <v>-70.089618745834414</v>
          </cell>
          <cell r="R29">
            <v>-71.395747733575647</v>
          </cell>
          <cell r="S29">
            <v>268.16123186760251</v>
          </cell>
        </row>
        <row r="31">
          <cell r="K31" t="str">
            <v>Total Ptes. y Carreteras</v>
          </cell>
          <cell r="L31">
            <v>216.43580800280401</v>
          </cell>
          <cell r="M31">
            <v>227.07754936000001</v>
          </cell>
          <cell r="N31">
            <v>48.626894766062669</v>
          </cell>
          <cell r="O31">
            <v>89.233114662955046</v>
          </cell>
          <cell r="P31">
            <v>-127.20269333984896</v>
          </cell>
          <cell r="Q31">
            <v>-58.77155657080597</v>
          </cell>
          <cell r="R31">
            <v>-60.571923628140631</v>
          </cell>
          <cell r="S31">
            <v>83.505681562113594</v>
          </cell>
        </row>
        <row r="35">
          <cell r="K35" t="str">
            <v xml:space="preserve">Estructura % respecto al total de Carreteras y Puentes </v>
          </cell>
        </row>
        <row r="37">
          <cell r="L37" t="str">
            <v>INFORME</v>
          </cell>
          <cell r="M37" t="str">
            <v>RECAUD.</v>
          </cell>
          <cell r="N37" t="str">
            <v>PRESUPUESTO</v>
          </cell>
          <cell r="O37" t="str">
            <v xml:space="preserve">INFORME </v>
          </cell>
        </row>
        <row r="38">
          <cell r="L38">
            <v>2002</v>
          </cell>
          <cell r="M38" t="str">
            <v>EFECTIVA 2002</v>
          </cell>
          <cell r="N38" t="str">
            <v>DIC'02-NOV'03</v>
          </cell>
          <cell r="O38">
            <v>2003</v>
          </cell>
        </row>
        <row r="39">
          <cell r="L39">
            <v>-1</v>
          </cell>
          <cell r="M39">
            <v>-2</v>
          </cell>
          <cell r="N39">
            <v>-3</v>
          </cell>
          <cell r="O39">
            <v>-4</v>
          </cell>
        </row>
        <row r="41">
          <cell r="K41" t="str">
            <v xml:space="preserve">Puentes </v>
          </cell>
          <cell r="L41">
            <v>14.225278221247523</v>
          </cell>
          <cell r="M41">
            <v>13.024926543094873</v>
          </cell>
          <cell r="N41">
            <v>68.983285746376211</v>
          </cell>
          <cell r="O41">
            <v>37.772217018608387</v>
          </cell>
        </row>
        <row r="42">
          <cell r="K42" t="str">
            <v xml:space="preserve">Carreteras </v>
          </cell>
          <cell r="L42">
            <v>85.774721778752479</v>
          </cell>
          <cell r="M42">
            <v>86.975073456905122</v>
          </cell>
          <cell r="N42">
            <v>31.016714253623789</v>
          </cell>
          <cell r="O42">
            <v>62.227782981391599</v>
          </cell>
        </row>
        <row r="44">
          <cell r="K44" t="str">
            <v>Total</v>
          </cell>
          <cell r="L44">
            <v>100</v>
          </cell>
          <cell r="M44">
            <v>100</v>
          </cell>
          <cell r="N44">
            <v>100</v>
          </cell>
          <cell r="O44">
            <v>99.999999999999986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O POS FINAN"/>
      <sheetName val="EDO_RESULTADOS"/>
      <sheetName val="EDO MOD AL PATRIMONIO"/>
      <sheetName val="COMP_INGRESOS"/>
      <sheetName val="COMP_EGR X CAP"/>
      <sheetName val="AVANCE OPERATIVO"/>
      <sheetName val="PLAZAS"/>
      <sheetName val="Hoja2 (3)"/>
      <sheetName val="Hoja2 (2)"/>
      <sheetName val="EDO_POS_FINAN"/>
      <sheetName val="EDO_MOD_AL_PATRIMONIO"/>
      <sheetName val="COMP_EGR_X_CAP"/>
      <sheetName val="AVANCE_OPERATIVO"/>
      <sheetName val="Hoja2_(3)"/>
      <sheetName val="Hoja2_(2)"/>
    </sheetNames>
    <sheetDataSet>
      <sheetData sheetId="0">
        <row r="2">
          <cell r="B2" t="str">
            <v>ESTADO DE POSICIÓN FINANCIERA</v>
          </cell>
        </row>
        <row r="3">
          <cell r="B3" t="str">
            <v>Al 31 DE DICIEMBRE DE 2008</v>
          </cell>
        </row>
        <row r="4">
          <cell r="B4" t="str">
            <v>(Miles de Pesos)</v>
          </cell>
        </row>
        <row r="6">
          <cell r="B6" t="str">
            <v>C U E N T A</v>
          </cell>
          <cell r="E6" t="str">
            <v>2 0 0 8</v>
          </cell>
          <cell r="G6" t="str">
            <v>2 0 0 7</v>
          </cell>
          <cell r="I6" t="str">
            <v>VARIACIÓN</v>
          </cell>
          <cell r="L6" t="str">
            <v xml:space="preserve">C U E N T A </v>
          </cell>
          <cell r="N6" t="str">
            <v>2 0 0 8</v>
          </cell>
          <cell r="P6" t="str">
            <v>2 0 0 7</v>
          </cell>
          <cell r="R6" t="str">
            <v>VARIACIÓN</v>
          </cell>
        </row>
        <row r="8">
          <cell r="B8" t="str">
            <v xml:space="preserve">A C T I V O </v>
          </cell>
          <cell r="C8" t="str">
            <v xml:space="preserve">A C T I V O </v>
          </cell>
          <cell r="K8" t="str">
            <v xml:space="preserve">P A S I V O </v>
          </cell>
          <cell r="L8" t="str">
            <v>A CORTO PLAZO</v>
          </cell>
        </row>
        <row r="9">
          <cell r="B9" t="str">
            <v>CIRCULANTE</v>
          </cell>
          <cell r="C9" t="str">
            <v>Fondo Fijo de Caja</v>
          </cell>
          <cell r="E9">
            <v>15</v>
          </cell>
          <cell r="G9">
            <v>2.5</v>
          </cell>
          <cell r="I9">
            <v>12.5</v>
          </cell>
          <cell r="K9" t="str">
            <v>A CORTO PLAZO</v>
          </cell>
          <cell r="L9" t="str">
            <v>Cuentas por Pagar</v>
          </cell>
          <cell r="N9">
            <v>41925.199999999997</v>
          </cell>
          <cell r="P9">
            <v>8550.7000000000007</v>
          </cell>
          <cell r="R9">
            <v>33374.5</v>
          </cell>
        </row>
        <row r="10">
          <cell r="C10" t="str">
            <v>Fondo Fijo de Caja</v>
          </cell>
          <cell r="E10">
            <v>2.5</v>
          </cell>
          <cell r="G10">
            <v>2.5</v>
          </cell>
          <cell r="I10">
            <v>0</v>
          </cell>
          <cell r="L10" t="str">
            <v>Cuentas por Pagar</v>
          </cell>
          <cell r="N10">
            <v>8550.7000000000007</v>
          </cell>
          <cell r="P10">
            <v>8550.7000000000007</v>
          </cell>
          <cell r="R10">
            <v>0</v>
          </cell>
        </row>
        <row r="11">
          <cell r="C11" t="str">
            <v>Bancos</v>
          </cell>
          <cell r="E11">
            <v>20205.900000000001</v>
          </cell>
          <cell r="G11">
            <v>20205.900000000001</v>
          </cell>
          <cell r="I11">
            <v>0</v>
          </cell>
          <cell r="L11" t="str">
            <v>Retenciones a Favor de Terceros por Pagar</v>
          </cell>
          <cell r="N11">
            <v>609.70000000000005</v>
          </cell>
          <cell r="P11">
            <v>609.70000000000005</v>
          </cell>
          <cell r="R11">
            <v>0</v>
          </cell>
        </row>
        <row r="12">
          <cell r="C12" t="str">
            <v>Inversiones en Instituciones Financieras</v>
          </cell>
          <cell r="E12">
            <v>9089.6</v>
          </cell>
          <cell r="G12">
            <v>9089.6</v>
          </cell>
          <cell r="I12">
            <v>0</v>
          </cell>
        </row>
        <row r="13">
          <cell r="C13" t="str">
            <v>Deudores Diversos</v>
          </cell>
          <cell r="E13">
            <v>38429.300000000003</v>
          </cell>
          <cell r="G13">
            <v>38429.300000000003</v>
          </cell>
          <cell r="I13">
            <v>0</v>
          </cell>
        </row>
        <row r="14">
          <cell r="C14" t="str">
            <v>Anticipo a Proveedores</v>
          </cell>
          <cell r="E14">
            <v>54.3</v>
          </cell>
          <cell r="G14">
            <v>54.3</v>
          </cell>
          <cell r="I14">
            <v>0</v>
          </cell>
        </row>
        <row r="15">
          <cell r="C15" t="str">
            <v>Inventario para Ventas</v>
          </cell>
          <cell r="E15">
            <v>169.2</v>
          </cell>
          <cell r="G15">
            <v>169.2</v>
          </cell>
          <cell r="I15">
            <v>0</v>
          </cell>
        </row>
        <row r="16">
          <cell r="C16" t="str">
            <v>Estimaciòn para Cuentas Incobrables</v>
          </cell>
          <cell r="E16">
            <v>14.5</v>
          </cell>
          <cell r="G16">
            <v>14.5</v>
          </cell>
        </row>
        <row r="17">
          <cell r="E17" t="str">
            <v>_</v>
          </cell>
          <cell r="G17" t="str">
            <v>_</v>
          </cell>
          <cell r="I17" t="str">
            <v>_</v>
          </cell>
          <cell r="N17" t="str">
            <v>_</v>
          </cell>
          <cell r="P17" t="str">
            <v>_</v>
          </cell>
          <cell r="R17" t="str">
            <v>_</v>
          </cell>
        </row>
        <row r="18">
          <cell r="B18" t="str">
            <v xml:space="preserve">    TOTAL CIRCULANTE</v>
          </cell>
          <cell r="C18" t="str">
            <v xml:space="preserve">    TOTAL CIRCULANTE</v>
          </cell>
          <cell r="E18">
            <v>67965.3</v>
          </cell>
          <cell r="G18">
            <v>67965.3</v>
          </cell>
          <cell r="I18">
            <v>0</v>
          </cell>
          <cell r="K18" t="str">
            <v xml:space="preserve">    TOTAL A CORTO PLAZO</v>
          </cell>
          <cell r="L18" t="str">
            <v xml:space="preserve">    TOTAL A CORTO PLAZO</v>
          </cell>
          <cell r="N18">
            <v>9160.4000000000015</v>
          </cell>
          <cell r="P18">
            <v>9160.4000000000015</v>
          </cell>
          <cell r="R18">
            <v>0</v>
          </cell>
        </row>
        <row r="19">
          <cell r="E19" t="str">
            <v>-</v>
          </cell>
          <cell r="G19" t="str">
            <v>-</v>
          </cell>
          <cell r="I19" t="str">
            <v>-</v>
          </cell>
          <cell r="N19" t="str">
            <v>-</v>
          </cell>
          <cell r="P19" t="str">
            <v>-</v>
          </cell>
          <cell r="R19" t="str">
            <v>-</v>
          </cell>
        </row>
        <row r="21">
          <cell r="B21" t="str">
            <v>FIJO</v>
          </cell>
          <cell r="C21" t="str">
            <v>Bienes Muebles</v>
          </cell>
          <cell r="E21">
            <v>29670</v>
          </cell>
          <cell r="G21">
            <v>50357.1</v>
          </cell>
          <cell r="I21">
            <v>-20687.099999999999</v>
          </cell>
        </row>
        <row r="22">
          <cell r="C22" t="str">
            <v>Bienes Muebles</v>
          </cell>
          <cell r="E22">
            <v>50357.1</v>
          </cell>
          <cell r="G22">
            <v>50357.1</v>
          </cell>
          <cell r="I22">
            <v>0</v>
          </cell>
        </row>
        <row r="23">
          <cell r="C23" t="str">
            <v>Bienes Inmuebles</v>
          </cell>
          <cell r="E23">
            <v>89600.5</v>
          </cell>
          <cell r="G23">
            <v>89600.5</v>
          </cell>
          <cell r="I23">
            <v>0</v>
          </cell>
        </row>
        <row r="24">
          <cell r="C24" t="str">
            <v>Revaluación de Bienes Muebles</v>
          </cell>
          <cell r="E24">
            <v>12456.5</v>
          </cell>
          <cell r="G24">
            <v>12456.5</v>
          </cell>
          <cell r="I24">
            <v>0</v>
          </cell>
        </row>
        <row r="25">
          <cell r="C25" t="str">
            <v>Revaluación de Bienes Inmuebles</v>
          </cell>
          <cell r="E25">
            <v>56095.5</v>
          </cell>
          <cell r="G25">
            <v>56095.5</v>
          </cell>
          <cell r="I25">
            <v>0</v>
          </cell>
        </row>
        <row r="26">
          <cell r="C26" t="str">
            <v>Depreciación Acumulada de Bienes Muebles</v>
          </cell>
          <cell r="E26">
            <v>-27805.4</v>
          </cell>
          <cell r="G26">
            <v>-27805.4</v>
          </cell>
          <cell r="I26">
            <v>0</v>
          </cell>
        </row>
        <row r="27">
          <cell r="C27" t="str">
            <v>Depreciación Acumulada de Bienes Inmuebles</v>
          </cell>
          <cell r="E27">
            <v>-28904.1</v>
          </cell>
          <cell r="G27">
            <v>-28904.1</v>
          </cell>
          <cell r="I27">
            <v>0</v>
          </cell>
        </row>
        <row r="28">
          <cell r="C28" t="str">
            <v>Depreciación Revaluada de Bienes Muebles</v>
          </cell>
          <cell r="E28">
            <v>-9852.7999999999993</v>
          </cell>
          <cell r="G28">
            <v>-9852.7999999999993</v>
          </cell>
          <cell r="I28">
            <v>0</v>
          </cell>
        </row>
        <row r="29">
          <cell r="C29" t="str">
            <v>Depreciación Revaluada de Bienes Inmuebles</v>
          </cell>
          <cell r="E29">
            <v>-18054.7</v>
          </cell>
          <cell r="G29">
            <v>-18054.7</v>
          </cell>
          <cell r="I29">
            <v>0</v>
          </cell>
          <cell r="N29" t="str">
            <v>-</v>
          </cell>
          <cell r="P29" t="str">
            <v>-</v>
          </cell>
          <cell r="R29" t="str">
            <v>-</v>
          </cell>
        </row>
        <row r="30">
          <cell r="C30" t="str">
            <v xml:space="preserve">    TOTAL FIJO</v>
          </cell>
          <cell r="E30" t="str">
            <v>_</v>
          </cell>
          <cell r="G30" t="str">
            <v>_</v>
          </cell>
          <cell r="I30" t="str">
            <v>_</v>
          </cell>
          <cell r="L30" t="str">
            <v xml:space="preserve">    TOTAL PASIVO</v>
          </cell>
          <cell r="N30" t="str">
            <v>-</v>
          </cell>
          <cell r="P30" t="str">
            <v>-</v>
          </cell>
          <cell r="R30" t="str">
            <v>-</v>
          </cell>
        </row>
        <row r="31">
          <cell r="B31" t="str">
            <v xml:space="preserve">    TOTAL FIJO</v>
          </cell>
          <cell r="E31">
            <v>123892.60000000002</v>
          </cell>
          <cell r="G31">
            <v>123892.60000000002</v>
          </cell>
          <cell r="I31">
            <v>0</v>
          </cell>
          <cell r="K31" t="str">
            <v xml:space="preserve">    TOTAL PASIVO</v>
          </cell>
          <cell r="N31">
            <v>9160.4000000000015</v>
          </cell>
          <cell r="P31">
            <v>9160.4000000000015</v>
          </cell>
          <cell r="R31">
            <v>0</v>
          </cell>
        </row>
        <row r="32">
          <cell r="E32" t="str">
            <v>-</v>
          </cell>
          <cell r="G32" t="str">
            <v>-</v>
          </cell>
          <cell r="I32" t="str">
            <v>-</v>
          </cell>
          <cell r="N32" t="str">
            <v>-</v>
          </cell>
          <cell r="P32" t="str">
            <v>-</v>
          </cell>
          <cell r="R32" t="str">
            <v>-</v>
          </cell>
        </row>
        <row r="33">
          <cell r="B33" t="str">
            <v>OTROS ACTIVOS</v>
          </cell>
          <cell r="C33" t="str">
            <v>Construcciones en Proceso</v>
          </cell>
          <cell r="E33">
            <v>60484.4</v>
          </cell>
          <cell r="G33">
            <v>17592.400000000001</v>
          </cell>
          <cell r="I33">
            <v>42892</v>
          </cell>
          <cell r="K33" t="str">
            <v>PATRIMONIO</v>
          </cell>
          <cell r="L33" t="str">
            <v>Patrimonio</v>
          </cell>
          <cell r="N33">
            <v>90603.3</v>
          </cell>
          <cell r="P33">
            <v>106128.9</v>
          </cell>
          <cell r="R33">
            <v>-15525.599999999991</v>
          </cell>
        </row>
        <row r="34">
          <cell r="B34" t="str">
            <v>OTROS ACTIVOS</v>
          </cell>
          <cell r="C34" t="str">
            <v>Depósitos en Garantía</v>
          </cell>
          <cell r="G34">
            <v>26.9</v>
          </cell>
          <cell r="I34">
            <v>-26.9</v>
          </cell>
          <cell r="K34" t="str">
            <v>PATRIMONIO</v>
          </cell>
          <cell r="L34" t="str">
            <v>Resultado de Ejercicios Anteriores</v>
          </cell>
          <cell r="N34">
            <v>26128.799999999999</v>
          </cell>
          <cell r="P34">
            <v>795.6</v>
          </cell>
          <cell r="R34">
            <v>25333.200000000001</v>
          </cell>
        </row>
        <row r="35">
          <cell r="C35" t="str">
            <v>Construcciones en Proceso</v>
          </cell>
          <cell r="E35">
            <v>17592.400000000001</v>
          </cell>
          <cell r="G35">
            <v>17592.400000000001</v>
          </cell>
          <cell r="I35">
            <v>0</v>
          </cell>
          <cell r="L35" t="str">
            <v>Patrimonio</v>
          </cell>
          <cell r="N35">
            <v>106128.9</v>
          </cell>
          <cell r="P35">
            <v>106128.9</v>
          </cell>
          <cell r="R35">
            <v>0</v>
          </cell>
        </row>
        <row r="36">
          <cell r="C36" t="str">
            <v>Depósitos en Garantía</v>
          </cell>
          <cell r="E36">
            <v>26.9</v>
          </cell>
          <cell r="G36">
            <v>26.9</v>
          </cell>
          <cell r="I36">
            <v>0</v>
          </cell>
          <cell r="L36" t="str">
            <v>Resultado de Ejercicios Anteriores</v>
          </cell>
          <cell r="N36">
            <v>795.6</v>
          </cell>
          <cell r="P36">
            <v>795.6</v>
          </cell>
          <cell r="R36">
            <v>0</v>
          </cell>
        </row>
        <row r="37">
          <cell r="C37" t="str">
            <v>Gastos de Instalación</v>
          </cell>
          <cell r="E37">
            <v>1305.5</v>
          </cell>
          <cell r="G37">
            <v>1305.5</v>
          </cell>
          <cell r="I37">
            <v>0</v>
          </cell>
          <cell r="L37" t="str">
            <v xml:space="preserve">Resultado del Ejercicio </v>
          </cell>
          <cell r="N37">
            <v>26094.3</v>
          </cell>
          <cell r="P37">
            <v>26094.3</v>
          </cell>
          <cell r="R37">
            <v>0</v>
          </cell>
        </row>
        <row r="38">
          <cell r="C38" t="str">
            <v>Amortización Acumulada de Gastos de Instalación</v>
          </cell>
          <cell r="E38">
            <v>-580</v>
          </cell>
          <cell r="G38">
            <v>-580</v>
          </cell>
          <cell r="I38">
            <v>0</v>
          </cell>
          <cell r="L38" t="str">
            <v>Superávit por Revaluación</v>
          </cell>
          <cell r="N38">
            <v>68114.3</v>
          </cell>
          <cell r="P38">
            <v>68114.3</v>
          </cell>
          <cell r="R38">
            <v>0</v>
          </cell>
        </row>
        <row r="39">
          <cell r="C39" t="str">
            <v>Pagos Anticipados</v>
          </cell>
          <cell r="E39">
            <v>90.8</v>
          </cell>
          <cell r="G39">
            <v>90.8</v>
          </cell>
          <cell r="I39">
            <v>0</v>
          </cell>
          <cell r="L39" t="str">
            <v xml:space="preserve">    TOTAL PATRIMONIO</v>
          </cell>
          <cell r="N39">
            <v>300368.3</v>
          </cell>
          <cell r="P39">
            <v>201133.09999999998</v>
          </cell>
          <cell r="R39">
            <v>99235.200000000012</v>
          </cell>
        </row>
        <row r="40">
          <cell r="E40" t="str">
            <v>_</v>
          </cell>
          <cell r="G40" t="str">
            <v>_</v>
          </cell>
          <cell r="I40" t="str">
            <v>_</v>
          </cell>
          <cell r="N40" t="str">
            <v>_</v>
          </cell>
          <cell r="P40" t="str">
            <v>_</v>
          </cell>
          <cell r="R40" t="str">
            <v>_</v>
          </cell>
        </row>
        <row r="41">
          <cell r="B41" t="str">
            <v xml:space="preserve">    TOTAL DIFERIDO</v>
          </cell>
          <cell r="C41" t="str">
            <v>TOTAL OTROS ACTIVOS</v>
          </cell>
          <cell r="E41">
            <v>18435.600000000002</v>
          </cell>
          <cell r="G41">
            <v>18435.600000000002</v>
          </cell>
          <cell r="I41">
            <v>0</v>
          </cell>
          <cell r="K41" t="str">
            <v xml:space="preserve">    TOTAL PATRIMONIO</v>
          </cell>
          <cell r="L41" t="str">
            <v xml:space="preserve">    TOTAL PASIVO Y PATRIMONIO</v>
          </cell>
          <cell r="N41">
            <v>201133.09999999998</v>
          </cell>
          <cell r="P41">
            <v>201133.09999999998</v>
          </cell>
          <cell r="R41">
            <v>0</v>
          </cell>
        </row>
        <row r="42">
          <cell r="E42" t="str">
            <v>_</v>
          </cell>
          <cell r="G42" t="str">
            <v>_</v>
          </cell>
          <cell r="I42" t="str">
            <v>_</v>
          </cell>
          <cell r="N42" t="str">
            <v>_</v>
          </cell>
          <cell r="P42" t="str">
            <v>_</v>
          </cell>
          <cell r="R42" t="str">
            <v>_</v>
          </cell>
        </row>
        <row r="43">
          <cell r="B43" t="str">
            <v xml:space="preserve">    TOTAL ACTIVO</v>
          </cell>
          <cell r="E43">
            <v>210293.50000000003</v>
          </cell>
          <cell r="G43">
            <v>210293.50000000003</v>
          </cell>
          <cell r="I43">
            <v>0</v>
          </cell>
          <cell r="K43" t="str">
            <v xml:space="preserve">    TOTAL PASIVO Y PATRIMONIO</v>
          </cell>
          <cell r="N43">
            <v>210293.49999999997</v>
          </cell>
          <cell r="P43">
            <v>210293.49999999997</v>
          </cell>
          <cell r="R43">
            <v>0</v>
          </cell>
        </row>
        <row r="44">
          <cell r="E44" t="str">
            <v>=</v>
          </cell>
          <cell r="G44" t="str">
            <v>=</v>
          </cell>
          <cell r="I44" t="str">
            <v>=</v>
          </cell>
          <cell r="N44" t="str">
            <v>=</v>
          </cell>
          <cell r="P44" t="str">
            <v>=</v>
          </cell>
          <cell r="R44" t="str">
            <v>=</v>
          </cell>
        </row>
        <row r="45">
          <cell r="B45" t="str">
            <v>* FUENTE: Elaboración propia OSFEM.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nfig"/>
      <sheetName val="dashboard"/>
    </sheetNames>
    <sheetDataSet>
      <sheetData sheetId="0">
        <row r="3">
          <cell r="AF3" t="str">
            <v>Freeform 685</v>
          </cell>
        </row>
      </sheetData>
      <sheetData sheetId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 PRES"/>
      <sheetName val="COMP_INGRESOS"/>
      <sheetName val="COMP ING 05-09"/>
      <sheetName val="PROPORCIÓN PAS-ING"/>
      <sheetName val="COMP. EGRESOS CAP"/>
      <sheetName val="AMPLIACIONES"/>
      <sheetName val="AMPLIACIONES GRAF"/>
      <sheetName val="COMP EGR EJERCIDO 05-09"/>
      <sheetName val="EDO POS FINAN"/>
      <sheetName val="EDO_RESULTADOS"/>
      <sheetName val="FLUJO DE EFECTIVO ok"/>
      <sheetName val="EDO MOD AL PATRIMONIO"/>
      <sheetName val="CAPITAL DE TRABAJO"/>
      <sheetName val="EJERCIDO EN OBRA"/>
      <sheetName val="EVOL. DEUDA"/>
      <sheetName val="ACCIONES CONT INT"/>
      <sheetName val="PLAZAS (2)"/>
      <sheetName val="OBSERVACIONES (2)"/>
      <sheetName val="ESTADÍS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o"/>
      <sheetName val="une"/>
      <sheetName val="Presupuesto"/>
      <sheetName val="paf historico"/>
      <sheetName val="entrantes"/>
      <sheetName val="ESTATAL"/>
      <sheetName val="programa"/>
      <sheetName val="habitantes"/>
      <sheetName val="10 PRINCIPALES"/>
      <sheetName val="125 MUNICIPIOS"/>
    </sheetNames>
    <sheetDataSet>
      <sheetData sheetId="0">
        <row r="2">
          <cell r="B2" t="str">
            <v>Acambay de Ruíz Castañeda</v>
          </cell>
          <cell r="C2" t="str">
            <v>MARIBEL ALCANTARA NUÑEZ</v>
          </cell>
          <cell r="D2" t="str">
            <v>pri</v>
          </cell>
          <cell r="E2" t="str">
            <v>Acambay_de_Ruíz_Castañeda</v>
          </cell>
        </row>
        <row r="3">
          <cell r="B3" t="str">
            <v>Acolman</v>
          </cell>
          <cell r="C3" t="str">
            <v>RIGOBERTO CORTES MELGOZA</v>
          </cell>
          <cell r="D3" t="str">
            <v>pt alianza morena</v>
          </cell>
          <cell r="E3" t="str">
            <v>Acolman</v>
          </cell>
        </row>
        <row r="4">
          <cell r="B4" t="str">
            <v>Aculco</v>
          </cell>
          <cell r="C4" t="str">
            <v>JORGE ALFREDO OSORNIO VICTORIA</v>
          </cell>
          <cell r="D4" t="str">
            <v>pan pri prd</v>
          </cell>
          <cell r="E4" t="str">
            <v>Aculco</v>
          </cell>
        </row>
        <row r="5">
          <cell r="B5" t="str">
            <v>Almoloya de Alquisiras</v>
          </cell>
          <cell r="C5" t="str">
            <v>LEOPOLDO DOMINGUEZ FLORES</v>
          </cell>
          <cell r="D5" t="str">
            <v>pan pri prd</v>
          </cell>
          <cell r="E5" t="str">
            <v>Almoloya_de_Alquisiras</v>
          </cell>
        </row>
        <row r="6">
          <cell r="B6" t="str">
            <v>Almoloya de Juárez</v>
          </cell>
          <cell r="C6" t="str">
            <v>OSCAR SANCHEZ GARCIA</v>
          </cell>
          <cell r="D6" t="str">
            <v>pri</v>
          </cell>
          <cell r="E6" t="str">
            <v>Almoloya_de_Juárez</v>
          </cell>
        </row>
        <row r="7">
          <cell r="B7" t="str">
            <v>Almoloya del Río</v>
          </cell>
          <cell r="C7" t="str">
            <v>ESMERALDA GONZALEZ LAGUNAS</v>
          </cell>
          <cell r="D7" t="str">
            <v>verde</v>
          </cell>
          <cell r="E7" t="str">
            <v>Almoloya_del_Río</v>
          </cell>
        </row>
        <row r="8">
          <cell r="B8" t="str">
            <v>Amanalco</v>
          </cell>
          <cell r="C8" t="str">
            <v>MARIA ELENA MARTINEZ ROBLES</v>
          </cell>
          <cell r="D8" t="str">
            <v>movimiento ciudadano</v>
          </cell>
          <cell r="E8" t="str">
            <v>Amanalco</v>
          </cell>
        </row>
        <row r="9">
          <cell r="B9" t="str">
            <v>Amatepec</v>
          </cell>
          <cell r="C9" t="str">
            <v>OBED SANTOS ROJO</v>
          </cell>
          <cell r="D9" t="str">
            <v>pan pri prd</v>
          </cell>
          <cell r="E9" t="str">
            <v>Amatepec</v>
          </cell>
        </row>
        <row r="10">
          <cell r="B10" t="str">
            <v>Amecameca</v>
          </cell>
          <cell r="C10" t="str">
            <v>IVETTE TOPETE GARCIA</v>
          </cell>
          <cell r="D10" t="str">
            <v>pri</v>
          </cell>
          <cell r="E10" t="str">
            <v>Amecameca</v>
          </cell>
        </row>
        <row r="11">
          <cell r="B11" t="str">
            <v>Apaxco</v>
          </cell>
          <cell r="C11" t="str">
            <v>JESUS GASPAR MONTIEL RODRIGUEZ</v>
          </cell>
          <cell r="D11" t="str">
            <v>fuerza mexico</v>
          </cell>
          <cell r="E11" t="str">
            <v>Apaxco</v>
          </cell>
        </row>
        <row r="12">
          <cell r="B12" t="str">
            <v>Atenco</v>
          </cell>
          <cell r="C12" t="str">
            <v>TALIA CITLALI CRUZ SANCHEZ</v>
          </cell>
          <cell r="D12" t="str">
            <v>pt alianza morena</v>
          </cell>
          <cell r="E12" t="str">
            <v>Atenco</v>
          </cell>
        </row>
        <row r="13">
          <cell r="B13" t="str">
            <v>Atizapán</v>
          </cell>
          <cell r="C13" t="str">
            <v>ISAAC REYES SALAZAR</v>
          </cell>
          <cell r="D13" t="str">
            <v>pri</v>
          </cell>
          <cell r="E13" t="str">
            <v>Atizapán</v>
          </cell>
        </row>
        <row r="14">
          <cell r="B14" t="str">
            <v>Atizapán de Zaragoza</v>
          </cell>
          <cell r="C14" t="str">
            <v>PEDRO DAVID RODRÍGUEZ VILLEGAS</v>
          </cell>
          <cell r="D14" t="str">
            <v>pan pri prd</v>
          </cell>
          <cell r="E14" t="str">
            <v>Atizapán_de_Zaragoza</v>
          </cell>
        </row>
        <row r="15">
          <cell r="B15" t="str">
            <v>Atlacomulco</v>
          </cell>
          <cell r="C15" t="str">
            <v>MARISOL DEL SOCORRO ARIAS FLORES</v>
          </cell>
          <cell r="D15" t="str">
            <v>pan pri prd</v>
          </cell>
          <cell r="E15" t="str">
            <v>Atlacomulco</v>
          </cell>
        </row>
        <row r="16">
          <cell r="B16" t="str">
            <v>Atlautla</v>
          </cell>
          <cell r="C16" t="str">
            <v>LUIS ENRIQUE VALENCIA VENEGAS</v>
          </cell>
          <cell r="D16" t="str">
            <v>pt alianza morena</v>
          </cell>
          <cell r="E16" t="str">
            <v>Atlautla</v>
          </cell>
        </row>
        <row r="17">
          <cell r="B17" t="str">
            <v>Axapusco</v>
          </cell>
          <cell r="C17" t="str">
            <v>MIRIAM CORONEL MENESES</v>
          </cell>
          <cell r="D17" t="str">
            <v>pri</v>
          </cell>
          <cell r="E17" t="str">
            <v>Axapusco</v>
          </cell>
        </row>
        <row r="18">
          <cell r="B18" t="str">
            <v>Ayapango</v>
          </cell>
          <cell r="C18" t="str">
            <v>RENE MARTIN VELAZQUEZ SORIANO</v>
          </cell>
          <cell r="D18" t="str">
            <v>prd</v>
          </cell>
          <cell r="E18" t="str">
            <v>Ayapango</v>
          </cell>
        </row>
        <row r="19">
          <cell r="B19" t="str">
            <v>Calimaya</v>
          </cell>
          <cell r="C19" t="str">
            <v>OSCAR HERNANDEZ MEZA</v>
          </cell>
          <cell r="D19" t="str">
            <v>pan pri prd</v>
          </cell>
          <cell r="E19" t="str">
            <v>Calimaya</v>
          </cell>
        </row>
        <row r="20">
          <cell r="B20" t="str">
            <v>Capulhuac</v>
          </cell>
          <cell r="C20" t="str">
            <v>CASIMIRO EMMANUEL ALVARADO DIAZ</v>
          </cell>
          <cell r="D20" t="str">
            <v>pri</v>
          </cell>
          <cell r="E20" t="str">
            <v>Capulhuac</v>
          </cell>
        </row>
        <row r="21">
          <cell r="B21" t="str">
            <v>Chalco</v>
          </cell>
          <cell r="C21" t="str">
            <v>JOSE MIGUEL GUTIERREZ MORALES</v>
          </cell>
          <cell r="D21" t="str">
            <v>pt alianza morena</v>
          </cell>
          <cell r="E21" t="str">
            <v>Chalco</v>
          </cell>
        </row>
        <row r="22">
          <cell r="B22" t="str">
            <v>Chapa de Mota</v>
          </cell>
          <cell r="C22" t="str">
            <v>ANICETO PASTOR CRUZ GARCÍA</v>
          </cell>
          <cell r="D22" t="str">
            <v>pan pri prd</v>
          </cell>
          <cell r="E22" t="str">
            <v>Chapa_de_Mota</v>
          </cell>
        </row>
        <row r="23">
          <cell r="B23" t="str">
            <v>Chapultepec</v>
          </cell>
          <cell r="C23" t="str">
            <v>LAURA AMALIA GONZALEZ MARTINEZ</v>
          </cell>
          <cell r="D23" t="str">
            <v>pan pri prd</v>
          </cell>
          <cell r="E23" t="str">
            <v>Chapultepec</v>
          </cell>
        </row>
        <row r="24">
          <cell r="B24" t="str">
            <v>Chiautla</v>
          </cell>
          <cell r="C24" t="str">
            <v>MARICELA MELO ROJAS</v>
          </cell>
          <cell r="D24" t="str">
            <v>pri</v>
          </cell>
          <cell r="E24" t="str">
            <v>Chiautla</v>
          </cell>
        </row>
        <row r="25">
          <cell r="B25" t="str">
            <v>Chicoloapan</v>
          </cell>
          <cell r="C25" t="str">
            <v>NANCY JAZMIN GOMEZ VARGAS</v>
          </cell>
          <cell r="D25" t="str">
            <v>pt alianza morena</v>
          </cell>
          <cell r="E25" t="str">
            <v>Chicoloapan</v>
          </cell>
        </row>
        <row r="26">
          <cell r="B26" t="str">
            <v>Chiconcuac</v>
          </cell>
          <cell r="C26" t="str">
            <v>AGUSTINA CATALINA VELASCO VICUÑA</v>
          </cell>
          <cell r="D26" t="str">
            <v>pt alianza morena</v>
          </cell>
          <cell r="E26" t="str">
            <v>Chiconcuac</v>
          </cell>
        </row>
        <row r="27">
          <cell r="B27" t="str">
            <v>Chimalhuacán</v>
          </cell>
          <cell r="C27" t="str">
            <v>XOCHITL FLORES JIMENEZ</v>
          </cell>
          <cell r="D27" t="str">
            <v>pt alianza morena</v>
          </cell>
          <cell r="E27" t="str">
            <v>Chimalhuacán</v>
          </cell>
        </row>
        <row r="28">
          <cell r="B28" t="str">
            <v>Coacalco de Berriozábal</v>
          </cell>
          <cell r="C28" t="str">
            <v>DAVID SANCHEZ ISIDORO</v>
          </cell>
          <cell r="D28" t="str">
            <v>pan pri prd</v>
          </cell>
          <cell r="E28" t="str">
            <v>Coacalco_de_Berriozábal</v>
          </cell>
        </row>
        <row r="29">
          <cell r="B29" t="str">
            <v>Coatepec Harinas</v>
          </cell>
          <cell r="C29" t="str">
            <v>MARCO ANTONIO DIAZ JUAREZ</v>
          </cell>
          <cell r="D29" t="str">
            <v>pan pri prd</v>
          </cell>
          <cell r="E29" t="str">
            <v>Coatepec_Harinas</v>
          </cell>
        </row>
        <row r="30">
          <cell r="B30" t="str">
            <v>Cocotitlán</v>
          </cell>
          <cell r="C30" t="str">
            <v>FELIX GUZMAN FLORIN</v>
          </cell>
          <cell r="D30" t="str">
            <v>movimiento ciudadano</v>
          </cell>
          <cell r="E30" t="str">
            <v>Cocotitlán</v>
          </cell>
        </row>
        <row r="31">
          <cell r="B31" t="str">
            <v>Coyotepec</v>
          </cell>
          <cell r="C31" t="str">
            <v>ANDRES OSCAR MONTOYA MARTINEZ</v>
          </cell>
          <cell r="D31" t="str">
            <v>pt alianza morena</v>
          </cell>
          <cell r="E31" t="str">
            <v>Coyotepec</v>
          </cell>
        </row>
        <row r="32">
          <cell r="B32" t="str">
            <v>Cuautitlán</v>
          </cell>
          <cell r="C32" t="str">
            <v>ALDO LEDEZMA REYNA</v>
          </cell>
          <cell r="D32" t="str">
            <v>pan pri prd</v>
          </cell>
          <cell r="E32" t="str">
            <v>Cuautitlán</v>
          </cell>
        </row>
        <row r="33">
          <cell r="B33" t="str">
            <v>Cuautitlán Izcalli</v>
          </cell>
          <cell r="C33" t="str">
            <v>KARLA LETICIA FIESCO GARCIA</v>
          </cell>
          <cell r="D33" t="str">
            <v>pan pri prd</v>
          </cell>
          <cell r="E33" t="str">
            <v>Cuautitlán_Izcalli</v>
          </cell>
        </row>
        <row r="34">
          <cell r="B34" t="str">
            <v>Donato Guerra</v>
          </cell>
          <cell r="C34" t="str">
            <v>MARIA DEL CARMEN ALBARRAN GABRIEL</v>
          </cell>
          <cell r="D34" t="str">
            <v>pan pri prd</v>
          </cell>
          <cell r="E34" t="str">
            <v>Donato_Guerra</v>
          </cell>
        </row>
        <row r="35">
          <cell r="B35" t="str">
            <v>Ecatepec de Morelos</v>
          </cell>
          <cell r="C35" t="str">
            <v>LUIS FERNANDO VILCHIS CONTRERAS</v>
          </cell>
          <cell r="D35" t="str">
            <v>pt alianza morena</v>
          </cell>
          <cell r="E35" t="str">
            <v>Ecatepec_de_Morelos</v>
          </cell>
        </row>
        <row r="36">
          <cell r="B36" t="str">
            <v>Ecatzingo</v>
          </cell>
          <cell r="C36" t="str">
            <v>REBECA PEREZ MARTINEZ</v>
          </cell>
          <cell r="D36" t="str">
            <v>pri</v>
          </cell>
          <cell r="E36" t="str">
            <v>Ecatzingo</v>
          </cell>
        </row>
        <row r="37">
          <cell r="B37" t="str">
            <v>El Oro</v>
          </cell>
          <cell r="C37" t="str">
            <v>RUTH SALAZAR GARCÍA</v>
          </cell>
          <cell r="D37" t="str">
            <v>pri</v>
          </cell>
          <cell r="E37" t="str">
            <v>El_Oro</v>
          </cell>
        </row>
        <row r="38">
          <cell r="B38" t="str">
            <v>Huehuetoca</v>
          </cell>
          <cell r="C38" t="str">
            <v>MILTON CASTAÑEDA DIAZ</v>
          </cell>
          <cell r="D38" t="str">
            <v>pan pri prd</v>
          </cell>
          <cell r="E38" t="str">
            <v>Huehuetoca</v>
          </cell>
        </row>
        <row r="39">
          <cell r="B39" t="str">
            <v>Hueypoxtla</v>
          </cell>
          <cell r="C39" t="str">
            <v>DIEGO VARGAS COLIN</v>
          </cell>
          <cell r="D39" t="str">
            <v>pri</v>
          </cell>
          <cell r="E39" t="str">
            <v>Hueypoxtla</v>
          </cell>
        </row>
        <row r="40">
          <cell r="B40" t="str">
            <v>Huixquilucan</v>
          </cell>
          <cell r="C40" t="str">
            <v>ROMINA CONTRERAS CARRASCO</v>
          </cell>
          <cell r="D40" t="str">
            <v>pan</v>
          </cell>
          <cell r="E40" t="str">
            <v>Huixquilucan</v>
          </cell>
        </row>
        <row r="41">
          <cell r="B41" t="str">
            <v>Isidro Fabela</v>
          </cell>
          <cell r="C41" t="str">
            <v>ASTRID ANITA DAVILA ORDOÑEZ</v>
          </cell>
          <cell r="D41" t="str">
            <v>pri</v>
          </cell>
          <cell r="E41" t="str">
            <v>Isidro_Fabela</v>
          </cell>
        </row>
        <row r="42">
          <cell r="B42" t="str">
            <v>Ixtapaluca</v>
          </cell>
          <cell r="C42" t="str">
            <v>FELIPE RAFAEL ARVIZU DE LA LUZ</v>
          </cell>
          <cell r="D42" t="str">
            <v>pt alianza morena</v>
          </cell>
          <cell r="E42" t="str">
            <v>Ixtapaluca</v>
          </cell>
        </row>
        <row r="43">
          <cell r="B43" t="str">
            <v>Ixtapan de la Sal</v>
          </cell>
          <cell r="C43" t="str">
            <v>EDGAR MISAEL OCAMPO AYALA</v>
          </cell>
          <cell r="D43" t="str">
            <v>pt alianza morena</v>
          </cell>
          <cell r="E43" t="str">
            <v>Ixtapan_de_la_Sal</v>
          </cell>
        </row>
        <row r="44">
          <cell r="B44" t="str">
            <v>Ixtapan del Oro</v>
          </cell>
          <cell r="C44" t="str">
            <v>BENIGNO ARROYO BAUTISTA</v>
          </cell>
          <cell r="D44" t="str">
            <v>pt alianza morena</v>
          </cell>
          <cell r="E44" t="str">
            <v>Ixtapan_del_Oro</v>
          </cell>
        </row>
        <row r="45">
          <cell r="B45" t="str">
            <v>Ixtlahuaca</v>
          </cell>
          <cell r="C45" t="str">
            <v>ABUZEID LOZANO CASTAÑEDA</v>
          </cell>
          <cell r="D45" t="str">
            <v>pan pri prd</v>
          </cell>
          <cell r="E45" t="str">
            <v>Ixtlahuaca</v>
          </cell>
        </row>
        <row r="46">
          <cell r="B46" t="str">
            <v>Jaltenco</v>
          </cell>
          <cell r="C46" t="str">
            <v>MARIA DEL ROSARIO PAYNE ISLAS</v>
          </cell>
          <cell r="D46" t="str">
            <v>morena</v>
          </cell>
          <cell r="E46" t="str">
            <v>Jaltenco</v>
          </cell>
        </row>
        <row r="47">
          <cell r="B47" t="str">
            <v>Jilotepec</v>
          </cell>
          <cell r="C47" t="str">
            <v>RODOLFO NOGUES BARAJAS</v>
          </cell>
          <cell r="D47" t="str">
            <v>pan pri prd</v>
          </cell>
          <cell r="E47" t="str">
            <v>Jilotepec</v>
          </cell>
        </row>
        <row r="48">
          <cell r="B48" t="str">
            <v>Jilotzingo</v>
          </cell>
          <cell r="C48" t="str">
            <v>ANA TERESA CASAS GONZALEZ</v>
          </cell>
          <cell r="D48" t="str">
            <v>pri</v>
          </cell>
          <cell r="E48" t="str">
            <v>Jilotzingo</v>
          </cell>
        </row>
        <row r="49">
          <cell r="B49" t="str">
            <v>Jiquipilco</v>
          </cell>
          <cell r="C49" t="str">
            <v>FELIPE DE JESUS SANCHEZ DAVILA</v>
          </cell>
          <cell r="D49" t="str">
            <v>pan pri prd</v>
          </cell>
          <cell r="E49" t="str">
            <v>Jiquipilco</v>
          </cell>
        </row>
        <row r="50">
          <cell r="B50" t="str">
            <v>Jocotitlán</v>
          </cell>
          <cell r="C50" t="str">
            <v>JOSE JESUS CEDILLO GONZALEZ</v>
          </cell>
          <cell r="D50" t="str">
            <v>pri</v>
          </cell>
          <cell r="E50" t="str">
            <v>Jocotitlán</v>
          </cell>
        </row>
        <row r="51">
          <cell r="B51" t="str">
            <v>Joquicingo</v>
          </cell>
          <cell r="C51" t="str">
            <v>RAUSEL CERVANTES HUERTAS</v>
          </cell>
          <cell r="D51" t="str">
            <v>verde</v>
          </cell>
          <cell r="E51" t="str">
            <v>Joquicingo</v>
          </cell>
        </row>
        <row r="52">
          <cell r="B52" t="str">
            <v>Juchitepec</v>
          </cell>
          <cell r="C52" t="str">
            <v>MARISOL NAVA LINARES</v>
          </cell>
          <cell r="D52" t="str">
            <v>pri</v>
          </cell>
          <cell r="E52" t="str">
            <v>Juchitepec</v>
          </cell>
        </row>
        <row r="53">
          <cell r="B53" t="str">
            <v>La Paz</v>
          </cell>
          <cell r="C53" t="str">
            <v>CRISTINA GONZALEZ CRUZ</v>
          </cell>
          <cell r="D53" t="str">
            <v>pan pri prd</v>
          </cell>
          <cell r="E53" t="str">
            <v>La_Paz</v>
          </cell>
        </row>
        <row r="54">
          <cell r="B54" t="str">
            <v>Lerma</v>
          </cell>
          <cell r="C54" t="str">
            <v>MIGUEL ANGEL RAMIREZ PONCE</v>
          </cell>
          <cell r="D54" t="str">
            <v>pri</v>
          </cell>
          <cell r="E54" t="str">
            <v>Lerma</v>
          </cell>
        </row>
        <row r="55">
          <cell r="B55" t="str">
            <v>Luvianos</v>
          </cell>
          <cell r="C55" t="str">
            <v>ROSA MARIA GARDUÑO CIENFUEGOS</v>
          </cell>
          <cell r="D55" t="str">
            <v>pan pri prd</v>
          </cell>
          <cell r="E55" t="str">
            <v>Luvianos</v>
          </cell>
        </row>
        <row r="56">
          <cell r="B56" t="str">
            <v>Malinalco</v>
          </cell>
          <cell r="C56" t="str">
            <v>JUAN ANTONIO MENDOZA PEDROZA</v>
          </cell>
          <cell r="D56" t="str">
            <v>verde</v>
          </cell>
          <cell r="E56" t="str">
            <v>Malinalco</v>
          </cell>
        </row>
        <row r="57">
          <cell r="B57" t="str">
            <v>Melchor Ocampo</v>
          </cell>
          <cell r="C57" t="str">
            <v>VICTORIA AURELIA VIQUEZ VEGA</v>
          </cell>
          <cell r="D57" t="str">
            <v>pt alianza morena</v>
          </cell>
          <cell r="E57" t="str">
            <v>Melchor_Ocampo</v>
          </cell>
        </row>
        <row r="58">
          <cell r="B58" t="str">
            <v>Metepec</v>
          </cell>
          <cell r="C58" t="str">
            <v>FERNANDO GUSTAVO FLORES FERNANDEZ</v>
          </cell>
          <cell r="D58" t="str">
            <v>pan pri prd</v>
          </cell>
          <cell r="E58" t="str">
            <v>Metepec</v>
          </cell>
        </row>
        <row r="59">
          <cell r="B59" t="str">
            <v>Mexicaltzingo</v>
          </cell>
          <cell r="C59" t="str">
            <v>ARIADNE SARAY BENITEZ ESPINOZA</v>
          </cell>
          <cell r="D59" t="str">
            <v>pan pri prd</v>
          </cell>
          <cell r="E59" t="str">
            <v>Mexicaltzingo</v>
          </cell>
        </row>
        <row r="60">
          <cell r="B60" t="str">
            <v>Morelos</v>
          </cell>
          <cell r="C60" t="str">
            <v>MIRIAM NANCY GARCIA ANTONIO</v>
          </cell>
          <cell r="D60" t="str">
            <v>pan pri prd</v>
          </cell>
          <cell r="E60" t="str">
            <v>Morelos</v>
          </cell>
        </row>
        <row r="61">
          <cell r="B61" t="str">
            <v>Naucalpan de Juárez</v>
          </cell>
          <cell r="C61" t="str">
            <v>ANGELICA MOYA MARIN</v>
          </cell>
          <cell r="D61" t="str">
            <v>pan pri prd</v>
          </cell>
          <cell r="E61" t="str">
            <v>Naucalpan_de_Juárez</v>
          </cell>
        </row>
        <row r="62">
          <cell r="B62" t="str">
            <v>Nextlalpan</v>
          </cell>
          <cell r="E62" t="str">
            <v>Nextlalpan</v>
          </cell>
        </row>
        <row r="63">
          <cell r="B63" t="str">
            <v>Nezahualcóyotl</v>
          </cell>
          <cell r="C63" t="str">
            <v>ADOLFO CERQUEDA REBOLLO</v>
          </cell>
          <cell r="D63" t="str">
            <v>pt alianza morena</v>
          </cell>
          <cell r="E63" t="str">
            <v>Nezahualcóyotl</v>
          </cell>
        </row>
        <row r="64">
          <cell r="B64" t="str">
            <v>Nicolás Romero</v>
          </cell>
          <cell r="C64" t="str">
            <v>ARMANDO NAVARRETE LOPEZ</v>
          </cell>
          <cell r="D64" t="str">
            <v>pt alianza morena</v>
          </cell>
          <cell r="E64" t="str">
            <v>Nicolás_Romero</v>
          </cell>
        </row>
        <row r="65">
          <cell r="B65" t="str">
            <v>Nopaltepec</v>
          </cell>
          <cell r="C65" t="str">
            <v>GUMARO WALDO LOPEZ</v>
          </cell>
          <cell r="D65" t="str">
            <v>pan</v>
          </cell>
          <cell r="E65" t="str">
            <v>Nopaltepec</v>
          </cell>
        </row>
        <row r="66">
          <cell r="B66" t="str">
            <v>Ocoyoacac</v>
          </cell>
          <cell r="C66" t="str">
            <v>SAMUEL VERDEJA RUIZ</v>
          </cell>
          <cell r="D66" t="str">
            <v>vede</v>
          </cell>
          <cell r="E66" t="str">
            <v>Ocoyoacac</v>
          </cell>
        </row>
        <row r="67">
          <cell r="B67" t="str">
            <v>Ocuilan</v>
          </cell>
          <cell r="C67" t="str">
            <v>EMILIO ARRIAGA VILLA</v>
          </cell>
          <cell r="D67" t="str">
            <v>pes</v>
          </cell>
          <cell r="E67" t="str">
            <v>Ocuilan</v>
          </cell>
        </row>
        <row r="68">
          <cell r="B68" t="str">
            <v>Otumba</v>
          </cell>
          <cell r="C68" t="str">
            <v>HILARION CORONEL LEMUS</v>
          </cell>
          <cell r="D68" t="str">
            <v>pri</v>
          </cell>
          <cell r="E68" t="str">
            <v>Otumba</v>
          </cell>
        </row>
        <row r="69">
          <cell r="B69" t="str">
            <v>Otzoloapan</v>
          </cell>
          <cell r="C69" t="str">
            <v>YURENI NUÑEZ GARCIA</v>
          </cell>
          <cell r="D69" t="str">
            <v>pan pri prd</v>
          </cell>
          <cell r="E69" t="str">
            <v>Otzoloapan</v>
          </cell>
        </row>
        <row r="70">
          <cell r="B70" t="str">
            <v>Otzolotepec</v>
          </cell>
          <cell r="C70" t="str">
            <v>ERIKA SEVILLA ALVARADO</v>
          </cell>
          <cell r="D70" t="str">
            <v>pt alianza morena</v>
          </cell>
          <cell r="E70" t="str">
            <v>Otzolotepec</v>
          </cell>
        </row>
        <row r="71">
          <cell r="B71" t="str">
            <v>Ozumba</v>
          </cell>
          <cell r="C71" t="str">
            <v>VALENTIN MARTINEZ CASTILLO</v>
          </cell>
          <cell r="D71" t="str">
            <v>pt alianza morena</v>
          </cell>
          <cell r="E71" t="str">
            <v>Ozumba</v>
          </cell>
        </row>
        <row r="72">
          <cell r="B72" t="str">
            <v>Papalotla</v>
          </cell>
          <cell r="C72" t="str">
            <v>RODRIGO RUIZ MARTINEZ</v>
          </cell>
          <cell r="D72" t="str">
            <v>pt alianza morena</v>
          </cell>
          <cell r="E72" t="str">
            <v>Papalotla</v>
          </cell>
        </row>
        <row r="73">
          <cell r="B73" t="str">
            <v>Polotitlán</v>
          </cell>
          <cell r="C73" t="str">
            <v>TERESITA SANCHEZ BARCENA</v>
          </cell>
          <cell r="D73" t="str">
            <v>pan pri prd</v>
          </cell>
          <cell r="E73" t="str">
            <v>Polotitlán</v>
          </cell>
        </row>
        <row r="74">
          <cell r="B74" t="str">
            <v>Rayón</v>
          </cell>
          <cell r="C74" t="str">
            <v>ERICK VLADIMIR CEDILLO HINOJOSA</v>
          </cell>
          <cell r="D74" t="str">
            <v>pan pri prd</v>
          </cell>
          <cell r="E74" t="str">
            <v>Rayón</v>
          </cell>
        </row>
        <row r="75">
          <cell r="B75" t="str">
            <v>San Antonio la Isla</v>
          </cell>
          <cell r="C75" t="str">
            <v>LIZETH MARLENE SANDOVAL COLINDRES</v>
          </cell>
          <cell r="D75" t="str">
            <v>pan pri prd</v>
          </cell>
          <cell r="E75" t="str">
            <v>San_Antonio_la_Isla</v>
          </cell>
        </row>
        <row r="76">
          <cell r="B76" t="str">
            <v>San Felipe del Progreso</v>
          </cell>
          <cell r="C76" t="str">
            <v>JAVIER JERONIMO APOLONIO</v>
          </cell>
          <cell r="D76" t="str">
            <v>pan pri prd</v>
          </cell>
          <cell r="E76" t="str">
            <v>San_Felipe_del_Progreso</v>
          </cell>
        </row>
        <row r="77">
          <cell r="B77" t="str">
            <v>San José del Rincón</v>
          </cell>
          <cell r="C77" t="str">
            <v>ANA MARIA VAZQUEZ CARMONA</v>
          </cell>
          <cell r="D77" t="str">
            <v>pan pri prd</v>
          </cell>
          <cell r="E77" t="str">
            <v>San_José_del_Rincón</v>
          </cell>
        </row>
        <row r="78">
          <cell r="B78" t="str">
            <v>San Martín de las Pirámides</v>
          </cell>
          <cell r="C78" t="str">
            <v>ERIC RUIZ MEDINA</v>
          </cell>
          <cell r="D78" t="str">
            <v>pan</v>
          </cell>
          <cell r="E78" t="str">
            <v>San_Martín_de_las_Pirámides</v>
          </cell>
        </row>
        <row r="79">
          <cell r="B79" t="str">
            <v>San Mateo Atenco</v>
          </cell>
          <cell r="C79" t="str">
            <v>ANA AURORA MUÑIZ NEYRA</v>
          </cell>
          <cell r="D79" t="str">
            <v>pan pri prd</v>
          </cell>
          <cell r="E79" t="str">
            <v>San_Mateo_Atenco</v>
          </cell>
        </row>
        <row r="80">
          <cell r="B80" t="str">
            <v>San Simón de Guerrero</v>
          </cell>
          <cell r="C80" t="str">
            <v>SARA MORA DE JESUS</v>
          </cell>
          <cell r="D80" t="str">
            <v>pan pri prd</v>
          </cell>
          <cell r="E80" t="str">
            <v>San_Simón_de_Guerrero</v>
          </cell>
        </row>
        <row r="81">
          <cell r="B81" t="str">
            <v>Santo Tomás</v>
          </cell>
          <cell r="C81" t="str">
            <v>MARIA DEL ROSARIO MATIAS ESQUIVEL</v>
          </cell>
          <cell r="D81" t="str">
            <v>pan pri prd</v>
          </cell>
          <cell r="E81" t="str">
            <v>Santo_Tomás</v>
          </cell>
        </row>
        <row r="82">
          <cell r="B82" t="str">
            <v>Soyaniquilpan de Juárez</v>
          </cell>
          <cell r="C82" t="str">
            <v>JESUS ESPINOSA ARCINIEGA</v>
          </cell>
          <cell r="D82" t="str">
            <v>pan pri prd</v>
          </cell>
          <cell r="E82" t="str">
            <v>Soyaniquilpan_de_Juárez</v>
          </cell>
        </row>
        <row r="83">
          <cell r="B83" t="str">
            <v>Sultepec</v>
          </cell>
          <cell r="C83" t="str">
            <v>ANA MARIA VAZQUEZ CARMONA</v>
          </cell>
          <cell r="D83" t="str">
            <v>verde</v>
          </cell>
          <cell r="E83" t="str">
            <v>Sultepec</v>
          </cell>
        </row>
        <row r="84">
          <cell r="B84" t="str">
            <v>Tecámac</v>
          </cell>
          <cell r="C84" t="str">
            <v>MARIELA GUTIERREZ ESCALANTE</v>
          </cell>
          <cell r="D84" t="str">
            <v>pt alianza morena</v>
          </cell>
          <cell r="E84" t="str">
            <v>Tecámac</v>
          </cell>
        </row>
        <row r="85">
          <cell r="B85" t="str">
            <v>Tejupilco</v>
          </cell>
          <cell r="C85" t="str">
            <v>RIGOBERTO LOPEZ RIVERA</v>
          </cell>
          <cell r="D85" t="str">
            <v>pan pri prd</v>
          </cell>
          <cell r="E85" t="str">
            <v>Tejupilco</v>
          </cell>
        </row>
        <row r="86">
          <cell r="B86" t="str">
            <v>Temamatla</v>
          </cell>
          <cell r="C86" t="str">
            <v>JOSE ANTONIO VALLEJO GAMA</v>
          </cell>
          <cell r="D86" t="str">
            <v>rsp</v>
          </cell>
          <cell r="E86" t="str">
            <v>Temamatla</v>
          </cell>
        </row>
        <row r="87">
          <cell r="B87" t="str">
            <v>Temascalapa</v>
          </cell>
          <cell r="C87" t="str">
            <v>QUIRINO MENESES VIVALDO</v>
          </cell>
          <cell r="D87" t="str">
            <v>pan</v>
          </cell>
          <cell r="E87" t="str">
            <v>Temascalapa</v>
          </cell>
        </row>
        <row r="88">
          <cell r="B88" t="str">
            <v>Temascalcingo</v>
          </cell>
          <cell r="C88" t="str">
            <v>JOSE LUIS ESPINOZA NAVARRETE</v>
          </cell>
          <cell r="D88" t="str">
            <v>pan pri prd</v>
          </cell>
          <cell r="E88" t="str">
            <v>Temascalcingo</v>
          </cell>
        </row>
        <row r="89">
          <cell r="B89" t="str">
            <v>Temascaltepec</v>
          </cell>
          <cell r="C89" t="str">
            <v>CARLOS GONZALEZ BERRA</v>
          </cell>
          <cell r="D89" t="str">
            <v>pan pri prd</v>
          </cell>
          <cell r="E89" t="str">
            <v>Temascaltepec</v>
          </cell>
        </row>
        <row r="90">
          <cell r="B90" t="str">
            <v>Temoaya</v>
          </cell>
          <cell r="C90" t="str">
            <v>NELLY BRIGIDA RIVERA SANCHEZ</v>
          </cell>
          <cell r="D90" t="str">
            <v>pt alianza morena</v>
          </cell>
          <cell r="E90" t="str">
            <v>Temoaya</v>
          </cell>
        </row>
        <row r="91">
          <cell r="B91" t="str">
            <v>Tenancingo</v>
          </cell>
          <cell r="C91" t="str">
            <v>HECTOR GORDILLO SANCHEZ</v>
          </cell>
          <cell r="D91" t="str">
            <v>pan pri prd</v>
          </cell>
          <cell r="E91" t="str">
            <v>Tenancingo</v>
          </cell>
        </row>
        <row r="92">
          <cell r="B92" t="str">
            <v>Tenango del Aire</v>
          </cell>
          <cell r="C92" t="str">
            <v>ROBERTO AVILA VENTURA</v>
          </cell>
          <cell r="D92" t="str">
            <v>verde</v>
          </cell>
          <cell r="E92" t="str">
            <v>Tenango_del_Aire</v>
          </cell>
        </row>
        <row r="93">
          <cell r="B93" t="str">
            <v>Tenango del Valle</v>
          </cell>
          <cell r="C93" t="str">
            <v>ROBERTO BAUTISTA ARELLANO</v>
          </cell>
          <cell r="D93" t="str">
            <v>pt alianza morena</v>
          </cell>
          <cell r="E93" t="str">
            <v>Tenango_del_Valle</v>
          </cell>
        </row>
        <row r="94">
          <cell r="B94" t="str">
            <v>Teoloyucán</v>
          </cell>
          <cell r="C94" t="str">
            <v>JUAN CARLOS URIBE PADILLA</v>
          </cell>
          <cell r="D94" t="str">
            <v>pan pri prd</v>
          </cell>
          <cell r="E94" t="str">
            <v>Teoloyucán</v>
          </cell>
        </row>
        <row r="95">
          <cell r="B95" t="str">
            <v>Teotihuacán</v>
          </cell>
          <cell r="C95" t="str">
            <v>MARIO PAREDES DE LA TORRE</v>
          </cell>
          <cell r="D95" t="str">
            <v>pri</v>
          </cell>
          <cell r="E95" t="str">
            <v>Teotihuacán</v>
          </cell>
        </row>
        <row r="96">
          <cell r="B96" t="str">
            <v>Tepetlaoxtoc</v>
          </cell>
          <cell r="C96" t="str">
            <v>ISMAEL OLIVARES VAZQUEZ</v>
          </cell>
          <cell r="D96" t="str">
            <v>pri</v>
          </cell>
          <cell r="E96" t="str">
            <v>Tepetlaoxtoc</v>
          </cell>
        </row>
        <row r="97">
          <cell r="B97" t="str">
            <v>Tepetlixpa</v>
          </cell>
          <cell r="C97" t="str">
            <v>ABELARDO RODRIGUEZ GARCIA</v>
          </cell>
          <cell r="D97" t="str">
            <v>movimiento ciudadano</v>
          </cell>
          <cell r="E97" t="str">
            <v>Tepetlixpa</v>
          </cell>
        </row>
        <row r="98">
          <cell r="B98" t="str">
            <v>Tepotzotlán</v>
          </cell>
          <cell r="C98" t="str">
            <v>MARIA DE LOS ANGELES ZUPPA VILLEGAS</v>
          </cell>
          <cell r="D98" t="str">
            <v>movimiento ciudadano</v>
          </cell>
          <cell r="E98" t="str">
            <v>Tepotzotlán</v>
          </cell>
        </row>
        <row r="99">
          <cell r="B99" t="str">
            <v>Tequixquiac</v>
          </cell>
          <cell r="C99" t="str">
            <v>LUIS RAUL MENESES GARCIA</v>
          </cell>
          <cell r="D99" t="str">
            <v>fuerza mexico</v>
          </cell>
          <cell r="E99" t="str">
            <v>Tequixquiac</v>
          </cell>
        </row>
        <row r="100">
          <cell r="B100" t="str">
            <v>Texcaltitlán</v>
          </cell>
          <cell r="C100" t="str">
            <v>JAVIER LUJANO HUERTA</v>
          </cell>
          <cell r="D100" t="str">
            <v>pan pri prd</v>
          </cell>
          <cell r="E100" t="str">
            <v>Texcaltitlán</v>
          </cell>
        </row>
        <row r="101">
          <cell r="B101" t="str">
            <v>Texcalyacac</v>
          </cell>
          <cell r="C101" t="str">
            <v>XOCHITL MARIBEL RAMIREZ BERMEJO</v>
          </cell>
          <cell r="D101" t="str">
            <v>pri</v>
          </cell>
          <cell r="E101" t="str">
            <v>Texcalyacac</v>
          </cell>
        </row>
        <row r="102">
          <cell r="B102" t="str">
            <v>Texcoco</v>
          </cell>
          <cell r="C102" t="str">
            <v>SANDRA LUZ FALCON VENEGAS</v>
          </cell>
          <cell r="D102" t="str">
            <v>pt alianza morena</v>
          </cell>
          <cell r="E102" t="str">
            <v>Texcoco</v>
          </cell>
        </row>
        <row r="103">
          <cell r="B103" t="str">
            <v>Tezoyuca</v>
          </cell>
          <cell r="C103" t="str">
            <v>EDGAR URIEL MORALES AVILA</v>
          </cell>
          <cell r="D103" t="str">
            <v>pan</v>
          </cell>
          <cell r="E103" t="str">
            <v>Tezoyuca</v>
          </cell>
        </row>
        <row r="104">
          <cell r="B104" t="str">
            <v>Tianguistenco</v>
          </cell>
          <cell r="C104" t="str">
            <v>DIEGO ERIC MORENO VALLE</v>
          </cell>
          <cell r="D104" t="str">
            <v>pri</v>
          </cell>
          <cell r="E104" t="str">
            <v>Tianguistenco</v>
          </cell>
        </row>
        <row r="105">
          <cell r="B105" t="str">
            <v>Timilpan</v>
          </cell>
          <cell r="C105" t="str">
            <v>ISAIAS LUGO GARCIA</v>
          </cell>
          <cell r="D105" t="str">
            <v>pan pri prd</v>
          </cell>
          <cell r="E105" t="str">
            <v>Timilpan</v>
          </cell>
        </row>
        <row r="106">
          <cell r="B106" t="str">
            <v>Tlalmanalco</v>
          </cell>
          <cell r="C106" t="str">
            <v>ANA GABRIELA VELAZQUEZ QUINTERO</v>
          </cell>
          <cell r="D106" t="str">
            <v>pt alianza morena</v>
          </cell>
          <cell r="E106" t="str">
            <v>Tlalmanalco</v>
          </cell>
        </row>
        <row r="107">
          <cell r="B107" t="str">
            <v>Tlalnepantla de Baz</v>
          </cell>
          <cell r="C107" t="str">
            <v>MARCO ANTONIO RODRIGUEZ HURTADO</v>
          </cell>
          <cell r="D107" t="str">
            <v>pan pri prd</v>
          </cell>
          <cell r="E107" t="str">
            <v>Tlalnepantla_de_Baz</v>
          </cell>
        </row>
        <row r="108">
          <cell r="B108" t="str">
            <v>Tlatlaya</v>
          </cell>
          <cell r="C108" t="str">
            <v>CRISOFORO HERNANDEZ MENA</v>
          </cell>
          <cell r="D108" t="str">
            <v>pan pri prd</v>
          </cell>
          <cell r="E108" t="str">
            <v>Tlatlaya</v>
          </cell>
        </row>
        <row r="109">
          <cell r="B109" t="str">
            <v>Toluca</v>
          </cell>
          <cell r="C109" t="str">
            <v>RAYMUNDO EDGAR MARTINEZ CARBAJAL</v>
          </cell>
          <cell r="D109" t="str">
            <v>pan pri prd</v>
          </cell>
          <cell r="E109" t="str">
            <v>Toluca</v>
          </cell>
        </row>
        <row r="110">
          <cell r="B110" t="str">
            <v>Tonanitla</v>
          </cell>
          <cell r="C110" t="str">
            <v>MAURO MARTINEZ MARTINEZ</v>
          </cell>
          <cell r="D110" t="str">
            <v>pes</v>
          </cell>
          <cell r="E110" t="str">
            <v>Tonanitla</v>
          </cell>
        </row>
        <row r="111">
          <cell r="B111" t="str">
            <v>Tonatico</v>
          </cell>
          <cell r="C111" t="str">
            <v>EVELIA MARLEM AYALA SANCHEZ</v>
          </cell>
          <cell r="D111" t="str">
            <v xml:space="preserve">pan  </v>
          </cell>
          <cell r="E111" t="str">
            <v>Tonatico</v>
          </cell>
        </row>
        <row r="112">
          <cell r="B112" t="str">
            <v>Tultepec</v>
          </cell>
          <cell r="C112" t="str">
            <v>RAMON SERGIO LUNA CORTES</v>
          </cell>
          <cell r="D112" t="str">
            <v>pt alianza morena</v>
          </cell>
          <cell r="E112" t="str">
            <v>Tultepec</v>
          </cell>
        </row>
        <row r="113">
          <cell r="B113" t="str">
            <v>Tultitlán</v>
          </cell>
          <cell r="C113" t="str">
            <v>ELENA GARCIA MARTINEZ</v>
          </cell>
          <cell r="D113" t="str">
            <v>pt alianza morena</v>
          </cell>
          <cell r="E113" t="str">
            <v>Tultitlán</v>
          </cell>
        </row>
        <row r="114">
          <cell r="B114" t="str">
            <v>Valle de Bravo</v>
          </cell>
          <cell r="C114" t="str">
            <v>MICHELLE NUÑEZ PONCE</v>
          </cell>
          <cell r="D114" t="str">
            <v>pt alianza morena</v>
          </cell>
          <cell r="E114" t="str">
            <v>Valle_de_Bravo</v>
          </cell>
        </row>
        <row r="115">
          <cell r="B115" t="str">
            <v>Valle de Chalco Solidaridad</v>
          </cell>
          <cell r="C115" t="str">
            <v>ARMANDO GARCIA MENDEZ</v>
          </cell>
          <cell r="D115" t="str">
            <v>pt alianza morena</v>
          </cell>
          <cell r="E115" t="str">
            <v>Valle_de_Chalco_Solidaridad</v>
          </cell>
        </row>
        <row r="116">
          <cell r="B116" t="str">
            <v>Villa de Allende</v>
          </cell>
          <cell r="C116" t="str">
            <v>ARTURO PIÑA GARCIA</v>
          </cell>
          <cell r="D116" t="str">
            <v>pan pri prd</v>
          </cell>
          <cell r="E116" t="str">
            <v>Villa_de_Allende</v>
          </cell>
        </row>
        <row r="117">
          <cell r="B117" t="str">
            <v>Villa del Carbón</v>
          </cell>
          <cell r="C117" t="str">
            <v>ANDRI GUADALUPE CORREA RODRIGUEZ</v>
          </cell>
          <cell r="D117" t="str">
            <v>pri</v>
          </cell>
          <cell r="E117" t="str">
            <v>Villa_del_Carbón</v>
          </cell>
        </row>
        <row r="118">
          <cell r="B118" t="str">
            <v>Villa Guerrero</v>
          </cell>
          <cell r="C118" t="str">
            <v>FRANCISCO LUGO MILLAN</v>
          </cell>
          <cell r="D118" t="str">
            <v>movimiento ciudadano</v>
          </cell>
          <cell r="E118" t="str">
            <v>Villa_Guerrero</v>
          </cell>
        </row>
        <row r="119">
          <cell r="B119" t="str">
            <v>Villa Victoria</v>
          </cell>
          <cell r="C119" t="str">
            <v>MARIA LUISA CARMONA ALVARADO</v>
          </cell>
          <cell r="D119" t="str">
            <v>pan pri prd</v>
          </cell>
          <cell r="E119" t="str">
            <v>Villa Victoria</v>
          </cell>
        </row>
        <row r="120">
          <cell r="B120" t="str">
            <v>Xalatlaco</v>
          </cell>
          <cell r="C120" t="str">
            <v>ABEL FLORES GUZMAN</v>
          </cell>
          <cell r="D120" t="str">
            <v>morena</v>
          </cell>
          <cell r="E120" t="str">
            <v>Xalatlaco</v>
          </cell>
        </row>
        <row r="121">
          <cell r="B121" t="str">
            <v>Xonacatlán</v>
          </cell>
          <cell r="C121" t="str">
            <v>ALFREDO GONZALEZ GONZALEZ</v>
          </cell>
          <cell r="D121" t="str">
            <v>pt alianza morena</v>
          </cell>
          <cell r="E121" t="str">
            <v>Xonacatlán</v>
          </cell>
        </row>
        <row r="122">
          <cell r="B122" t="str">
            <v>Zacazonapan</v>
          </cell>
          <cell r="C122" t="str">
            <v>JUAN VICENTE JARAMILLO CRUZ</v>
          </cell>
          <cell r="D122" t="str">
            <v>pan pri prd</v>
          </cell>
          <cell r="E122" t="str">
            <v>Zacazonapan</v>
          </cell>
        </row>
        <row r="123">
          <cell r="B123" t="str">
            <v>Zacualpan</v>
          </cell>
          <cell r="C123" t="str">
            <v>BEATRIZ PÉREZ VASQUEZ</v>
          </cell>
          <cell r="D123" t="str">
            <v>pan pri prd</v>
          </cell>
          <cell r="E123" t="str">
            <v>Zacualpan</v>
          </cell>
        </row>
        <row r="124">
          <cell r="B124" t="str">
            <v>Zinacantepec</v>
          </cell>
          <cell r="C124" t="str">
            <v>MANUEL VILCHIS VIVEROS</v>
          </cell>
          <cell r="D124" t="str">
            <v>pan pri prd</v>
          </cell>
          <cell r="E124" t="str">
            <v>Zinacantepec</v>
          </cell>
        </row>
        <row r="125">
          <cell r="B125" t="str">
            <v>Zumpahuacán</v>
          </cell>
          <cell r="C125" t="str">
            <v>NORA ANGELICA FUENTES AGUILAR</v>
          </cell>
          <cell r="D125" t="str">
            <v>pan pri prd</v>
          </cell>
          <cell r="E125" t="str">
            <v>Zumpahuacán</v>
          </cell>
        </row>
        <row r="126">
          <cell r="B126" t="str">
            <v>Zumpango</v>
          </cell>
          <cell r="C126" t="str">
            <v>MIGUEL ANGEL GAMBOA MONROY</v>
          </cell>
          <cell r="D126" t="str">
            <v>pt alianza morena</v>
          </cell>
          <cell r="E126" t="str">
            <v>Zumpango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O POS FINAN"/>
      <sheetName val="EDO_RESULTADOS"/>
      <sheetName val="EDO MOD AL PATRIMONIO"/>
      <sheetName val="COMP_INGRESOS"/>
      <sheetName val="COMP_EGR X CAP"/>
      <sheetName val="AVANCE OPERATIVO"/>
      <sheetName val="PLAZAS"/>
      <sheetName val="Hoja2 (3)"/>
      <sheetName val="Hoja2 (2)"/>
    </sheetNames>
    <sheetDataSet>
      <sheetData sheetId="0">
        <row r="2">
          <cell r="B2" t="str">
            <v>ESTADO DE POSICIÓN FINANCIERA</v>
          </cell>
        </row>
        <row r="3">
          <cell r="B3" t="str">
            <v>Al 31 DE DICIEMBRE DE 2008</v>
          </cell>
        </row>
        <row r="4">
          <cell r="B4" t="str">
            <v>(Miles de Pesos)</v>
          </cell>
        </row>
        <row r="6">
          <cell r="B6" t="str">
            <v>C U E N T A</v>
          </cell>
          <cell r="E6" t="str">
            <v>2 0 0 8</v>
          </cell>
          <cell r="G6" t="str">
            <v>2 0 0 7</v>
          </cell>
          <cell r="I6" t="str">
            <v>VARIACIÓN</v>
          </cell>
          <cell r="L6" t="str">
            <v xml:space="preserve">C U E N T A </v>
          </cell>
          <cell r="N6" t="str">
            <v>2 0 0 8</v>
          </cell>
          <cell r="P6" t="str">
            <v>2 0 0 7</v>
          </cell>
          <cell r="R6" t="str">
            <v>VARIACIÓN</v>
          </cell>
        </row>
        <row r="8">
          <cell r="B8" t="str">
            <v xml:space="preserve">A C T I V O </v>
          </cell>
          <cell r="C8" t="str">
            <v xml:space="preserve">A C T I V O </v>
          </cell>
          <cell r="K8" t="str">
            <v xml:space="preserve">P A S I V O </v>
          </cell>
          <cell r="L8" t="str">
            <v>A CORTO PLAZO</v>
          </cell>
        </row>
        <row r="9">
          <cell r="B9" t="str">
            <v>CIRCULANTE</v>
          </cell>
          <cell r="C9" t="str">
            <v>Fondo Fijo de Caja</v>
          </cell>
          <cell r="E9">
            <v>15</v>
          </cell>
          <cell r="G9">
            <v>2.5</v>
          </cell>
          <cell r="I9">
            <v>12.5</v>
          </cell>
          <cell r="K9" t="str">
            <v>A CORTO PLAZO</v>
          </cell>
          <cell r="L9" t="str">
            <v>Cuentas por Pagar</v>
          </cell>
          <cell r="N9">
            <v>41925.199999999997</v>
          </cell>
          <cell r="P9">
            <v>8550.7000000000007</v>
          </cell>
          <cell r="R9">
            <v>33374.5</v>
          </cell>
        </row>
        <row r="10">
          <cell r="C10" t="str">
            <v>Fondo Fijo de Caja</v>
          </cell>
          <cell r="E10">
            <v>2.5</v>
          </cell>
          <cell r="G10">
            <v>2.5</v>
          </cell>
          <cell r="I10">
            <v>0</v>
          </cell>
          <cell r="L10" t="str">
            <v>Cuentas por Pagar</v>
          </cell>
          <cell r="N10">
            <v>8550.7000000000007</v>
          </cell>
          <cell r="P10">
            <v>8550.7000000000007</v>
          </cell>
          <cell r="R10">
            <v>0</v>
          </cell>
        </row>
        <row r="11">
          <cell r="C11" t="str">
            <v>Bancos</v>
          </cell>
          <cell r="E11">
            <v>20205.900000000001</v>
          </cell>
          <cell r="G11">
            <v>20205.900000000001</v>
          </cell>
          <cell r="I11">
            <v>0</v>
          </cell>
          <cell r="L11" t="str">
            <v>Retenciones a Favor de Terceros por Pagar</v>
          </cell>
          <cell r="N11">
            <v>609.70000000000005</v>
          </cell>
          <cell r="P11">
            <v>609.70000000000005</v>
          </cell>
          <cell r="R11">
            <v>0</v>
          </cell>
        </row>
        <row r="12">
          <cell r="C12" t="str">
            <v>Inversiones en Instituciones Financieras</v>
          </cell>
          <cell r="E12">
            <v>9089.6</v>
          </cell>
          <cell r="G12">
            <v>9089.6</v>
          </cell>
          <cell r="I12">
            <v>0</v>
          </cell>
        </row>
        <row r="13">
          <cell r="C13" t="str">
            <v>Deudores Diversos</v>
          </cell>
          <cell r="E13">
            <v>38429.300000000003</v>
          </cell>
          <cell r="G13">
            <v>38429.300000000003</v>
          </cell>
          <cell r="I13">
            <v>0</v>
          </cell>
        </row>
        <row r="14">
          <cell r="C14" t="str">
            <v>Anticipo a Proveedores</v>
          </cell>
          <cell r="E14">
            <v>54.3</v>
          </cell>
          <cell r="G14">
            <v>54.3</v>
          </cell>
          <cell r="I14">
            <v>0</v>
          </cell>
        </row>
        <row r="15">
          <cell r="C15" t="str">
            <v>Inventario para Ventas</v>
          </cell>
          <cell r="E15">
            <v>169.2</v>
          </cell>
          <cell r="G15">
            <v>169.2</v>
          </cell>
          <cell r="I15">
            <v>0</v>
          </cell>
        </row>
        <row r="16">
          <cell r="C16" t="str">
            <v>Estimaciòn para Cuentas Incobrables</v>
          </cell>
          <cell r="E16">
            <v>14.5</v>
          </cell>
          <cell r="G16">
            <v>14.5</v>
          </cell>
        </row>
        <row r="17">
          <cell r="E17" t="str">
            <v>_</v>
          </cell>
          <cell r="G17" t="str">
            <v>_</v>
          </cell>
          <cell r="I17" t="str">
            <v>_</v>
          </cell>
          <cell r="N17" t="str">
            <v>_</v>
          </cell>
          <cell r="P17" t="str">
            <v>_</v>
          </cell>
          <cell r="R17" t="str">
            <v>_</v>
          </cell>
        </row>
        <row r="18">
          <cell r="B18" t="str">
            <v xml:space="preserve">    TOTAL CIRCULANTE</v>
          </cell>
          <cell r="C18" t="str">
            <v xml:space="preserve">    TOTAL CIRCULANTE</v>
          </cell>
          <cell r="E18">
            <v>67965.3</v>
          </cell>
          <cell r="G18">
            <v>67965.3</v>
          </cell>
          <cell r="I18">
            <v>0</v>
          </cell>
          <cell r="K18" t="str">
            <v xml:space="preserve">    TOTAL A CORTO PLAZO</v>
          </cell>
          <cell r="L18" t="str">
            <v xml:space="preserve">    TOTAL A CORTO PLAZO</v>
          </cell>
          <cell r="N18">
            <v>9160.4000000000015</v>
          </cell>
          <cell r="P18">
            <v>9160.4000000000015</v>
          </cell>
          <cell r="R18">
            <v>0</v>
          </cell>
        </row>
        <row r="19">
          <cell r="E19" t="str">
            <v>-</v>
          </cell>
          <cell r="G19" t="str">
            <v>-</v>
          </cell>
          <cell r="I19" t="str">
            <v>-</v>
          </cell>
          <cell r="N19" t="str">
            <v>-</v>
          </cell>
          <cell r="P19" t="str">
            <v>-</v>
          </cell>
          <cell r="R19" t="str">
            <v>-</v>
          </cell>
        </row>
        <row r="21">
          <cell r="B21" t="str">
            <v>FIJO</v>
          </cell>
          <cell r="C21" t="str">
            <v>Bienes Muebles</v>
          </cell>
          <cell r="E21">
            <v>29670</v>
          </cell>
          <cell r="G21">
            <v>50357.1</v>
          </cell>
          <cell r="I21">
            <v>-20687.099999999999</v>
          </cell>
        </row>
        <row r="22">
          <cell r="C22" t="str">
            <v>Bienes Muebles</v>
          </cell>
          <cell r="E22">
            <v>50357.1</v>
          </cell>
          <cell r="G22">
            <v>50357.1</v>
          </cell>
          <cell r="I22">
            <v>0</v>
          </cell>
        </row>
        <row r="23">
          <cell r="C23" t="str">
            <v>Bienes Inmuebles</v>
          </cell>
          <cell r="E23">
            <v>89600.5</v>
          </cell>
          <cell r="G23">
            <v>89600.5</v>
          </cell>
          <cell r="I23">
            <v>0</v>
          </cell>
        </row>
        <row r="24">
          <cell r="C24" t="str">
            <v>Revaluación de Bienes Muebles</v>
          </cell>
          <cell r="E24">
            <v>12456.5</v>
          </cell>
          <cell r="G24">
            <v>12456.5</v>
          </cell>
          <cell r="I24">
            <v>0</v>
          </cell>
        </row>
        <row r="25">
          <cell r="C25" t="str">
            <v>Revaluación de Bienes Inmuebles</v>
          </cell>
          <cell r="E25">
            <v>56095.5</v>
          </cell>
          <cell r="G25">
            <v>56095.5</v>
          </cell>
          <cell r="I25">
            <v>0</v>
          </cell>
        </row>
        <row r="26">
          <cell r="C26" t="str">
            <v>Depreciación Acumulada de Bienes Muebles</v>
          </cell>
          <cell r="E26">
            <v>-27805.4</v>
          </cell>
          <cell r="G26">
            <v>-27805.4</v>
          </cell>
          <cell r="I26">
            <v>0</v>
          </cell>
        </row>
        <row r="27">
          <cell r="C27" t="str">
            <v>Depreciación Acumulada de Bienes Inmuebles</v>
          </cell>
          <cell r="E27">
            <v>-28904.1</v>
          </cell>
          <cell r="G27">
            <v>-28904.1</v>
          </cell>
          <cell r="I27">
            <v>0</v>
          </cell>
        </row>
        <row r="28">
          <cell r="C28" t="str">
            <v>Depreciación Revaluada de Bienes Muebles</v>
          </cell>
          <cell r="E28">
            <v>-9852.7999999999993</v>
          </cell>
          <cell r="G28">
            <v>-9852.7999999999993</v>
          </cell>
          <cell r="I28">
            <v>0</v>
          </cell>
        </row>
        <row r="29">
          <cell r="C29" t="str">
            <v>Depreciación Revaluada de Bienes Inmuebles</v>
          </cell>
          <cell r="E29">
            <v>-18054.7</v>
          </cell>
          <cell r="G29">
            <v>-18054.7</v>
          </cell>
          <cell r="I29">
            <v>0</v>
          </cell>
          <cell r="N29" t="str">
            <v>-</v>
          </cell>
          <cell r="P29" t="str">
            <v>-</v>
          </cell>
          <cell r="R29" t="str">
            <v>-</v>
          </cell>
        </row>
        <row r="30">
          <cell r="C30" t="str">
            <v xml:space="preserve">    TOTAL FIJO</v>
          </cell>
          <cell r="E30" t="str">
            <v>_</v>
          </cell>
          <cell r="G30" t="str">
            <v>_</v>
          </cell>
          <cell r="I30" t="str">
            <v>_</v>
          </cell>
          <cell r="L30" t="str">
            <v xml:space="preserve">    TOTAL PASIVO</v>
          </cell>
          <cell r="N30" t="str">
            <v>-</v>
          </cell>
          <cell r="P30" t="str">
            <v>-</v>
          </cell>
          <cell r="R30" t="str">
            <v>-</v>
          </cell>
        </row>
        <row r="31">
          <cell r="B31" t="str">
            <v xml:space="preserve">    TOTAL FIJO</v>
          </cell>
          <cell r="E31">
            <v>123892.60000000002</v>
          </cell>
          <cell r="G31">
            <v>123892.60000000002</v>
          </cell>
          <cell r="I31">
            <v>0</v>
          </cell>
          <cell r="K31" t="str">
            <v xml:space="preserve">    TOTAL PASIVO</v>
          </cell>
          <cell r="N31">
            <v>9160.4000000000015</v>
          </cell>
          <cell r="P31">
            <v>9160.4000000000015</v>
          </cell>
          <cell r="R31">
            <v>0</v>
          </cell>
        </row>
        <row r="32">
          <cell r="E32" t="str">
            <v>-</v>
          </cell>
          <cell r="G32" t="str">
            <v>-</v>
          </cell>
          <cell r="I32" t="str">
            <v>-</v>
          </cell>
          <cell r="N32" t="str">
            <v>-</v>
          </cell>
          <cell r="P32" t="str">
            <v>-</v>
          </cell>
          <cell r="R32" t="str">
            <v>-</v>
          </cell>
        </row>
        <row r="33">
          <cell r="B33" t="str">
            <v>OTROS ACTIVOS</v>
          </cell>
          <cell r="C33" t="str">
            <v>Construcciones en Proceso</v>
          </cell>
          <cell r="E33">
            <v>60484.4</v>
          </cell>
          <cell r="G33">
            <v>17592.400000000001</v>
          </cell>
          <cell r="I33">
            <v>42892</v>
          </cell>
          <cell r="K33" t="str">
            <v>PATRIMONIO</v>
          </cell>
          <cell r="L33" t="str">
            <v>Patrimonio</v>
          </cell>
          <cell r="N33">
            <v>90603.3</v>
          </cell>
          <cell r="P33">
            <v>106128.9</v>
          </cell>
          <cell r="R33">
            <v>-15525.599999999991</v>
          </cell>
        </row>
        <row r="34">
          <cell r="B34" t="str">
            <v>OTROS ACTIVOS</v>
          </cell>
          <cell r="C34" t="str">
            <v>Depósitos en Garantía</v>
          </cell>
          <cell r="G34">
            <v>26.9</v>
          </cell>
          <cell r="I34">
            <v>-26.9</v>
          </cell>
          <cell r="K34" t="str">
            <v>PATRIMONIO</v>
          </cell>
          <cell r="L34" t="str">
            <v>Resultado de Ejercicios Anteriores</v>
          </cell>
          <cell r="N34">
            <v>26128.799999999999</v>
          </cell>
          <cell r="P34">
            <v>795.6</v>
          </cell>
          <cell r="R34">
            <v>25333.200000000001</v>
          </cell>
        </row>
        <row r="35">
          <cell r="C35" t="str">
            <v>Construcciones en Proceso</v>
          </cell>
          <cell r="E35">
            <v>17592.400000000001</v>
          </cell>
          <cell r="G35">
            <v>17592.400000000001</v>
          </cell>
          <cell r="I35">
            <v>0</v>
          </cell>
          <cell r="L35" t="str">
            <v>Patrimonio</v>
          </cell>
          <cell r="N35">
            <v>106128.9</v>
          </cell>
          <cell r="P35">
            <v>106128.9</v>
          </cell>
          <cell r="R35">
            <v>0</v>
          </cell>
        </row>
        <row r="36">
          <cell r="C36" t="str">
            <v>Depósitos en Garantía</v>
          </cell>
          <cell r="E36">
            <v>26.9</v>
          </cell>
          <cell r="G36">
            <v>26.9</v>
          </cell>
          <cell r="I36">
            <v>0</v>
          </cell>
          <cell r="L36" t="str">
            <v>Resultado de Ejercicios Anteriores</v>
          </cell>
          <cell r="N36">
            <v>795.6</v>
          </cell>
          <cell r="P36">
            <v>795.6</v>
          </cell>
          <cell r="R36">
            <v>0</v>
          </cell>
        </row>
        <row r="37">
          <cell r="C37" t="str">
            <v>Gastos de Instalación</v>
          </cell>
          <cell r="E37">
            <v>1305.5</v>
          </cell>
          <cell r="G37">
            <v>1305.5</v>
          </cell>
          <cell r="I37">
            <v>0</v>
          </cell>
          <cell r="L37" t="str">
            <v xml:space="preserve">Resultado del Ejercicio </v>
          </cell>
          <cell r="N37">
            <v>26094.3</v>
          </cell>
          <cell r="P37">
            <v>26094.3</v>
          </cell>
          <cell r="R37">
            <v>0</v>
          </cell>
        </row>
        <row r="38">
          <cell r="C38" t="str">
            <v>Amortización Acumulada de Gastos de Instalación</v>
          </cell>
          <cell r="E38">
            <v>-580</v>
          </cell>
          <cell r="G38">
            <v>-580</v>
          </cell>
          <cell r="I38">
            <v>0</v>
          </cell>
          <cell r="L38" t="str">
            <v>Superávit por Revaluación</v>
          </cell>
          <cell r="N38">
            <v>68114.3</v>
          </cell>
          <cell r="P38">
            <v>68114.3</v>
          </cell>
          <cell r="R38">
            <v>0</v>
          </cell>
        </row>
        <row r="39">
          <cell r="C39" t="str">
            <v>Pagos Anticipados</v>
          </cell>
          <cell r="E39">
            <v>90.8</v>
          </cell>
          <cell r="G39">
            <v>90.8</v>
          </cell>
          <cell r="I39">
            <v>0</v>
          </cell>
          <cell r="L39" t="str">
            <v xml:space="preserve">    TOTAL PATRIMONIO</v>
          </cell>
          <cell r="N39">
            <v>300368.3</v>
          </cell>
          <cell r="P39">
            <v>201133.09999999998</v>
          </cell>
          <cell r="R39">
            <v>99235.200000000012</v>
          </cell>
        </row>
        <row r="40">
          <cell r="E40" t="str">
            <v>_</v>
          </cell>
          <cell r="G40" t="str">
            <v>_</v>
          </cell>
          <cell r="I40" t="str">
            <v>_</v>
          </cell>
          <cell r="N40" t="str">
            <v>_</v>
          </cell>
          <cell r="P40" t="str">
            <v>_</v>
          </cell>
          <cell r="R40" t="str">
            <v>_</v>
          </cell>
        </row>
        <row r="41">
          <cell r="B41" t="str">
            <v xml:space="preserve">    TOTAL DIFERIDO</v>
          </cell>
          <cell r="C41" t="str">
            <v>TOTAL OTROS ACTIVOS</v>
          </cell>
          <cell r="E41">
            <v>18435.600000000002</v>
          </cell>
          <cell r="G41">
            <v>18435.600000000002</v>
          </cell>
          <cell r="I41">
            <v>0</v>
          </cell>
          <cell r="K41" t="str">
            <v xml:space="preserve">    TOTAL PATRIMONIO</v>
          </cell>
          <cell r="L41" t="str">
            <v xml:space="preserve">    TOTAL PASIVO Y PATRIMONIO</v>
          </cell>
          <cell r="N41">
            <v>201133.09999999998</v>
          </cell>
          <cell r="P41">
            <v>201133.09999999998</v>
          </cell>
          <cell r="R41">
            <v>0</v>
          </cell>
        </row>
        <row r="42">
          <cell r="E42" t="str">
            <v>_</v>
          </cell>
          <cell r="G42" t="str">
            <v>_</v>
          </cell>
          <cell r="I42" t="str">
            <v>_</v>
          </cell>
          <cell r="N42" t="str">
            <v>_</v>
          </cell>
          <cell r="P42" t="str">
            <v>_</v>
          </cell>
          <cell r="R42" t="str">
            <v>_</v>
          </cell>
        </row>
        <row r="43">
          <cell r="B43" t="str">
            <v xml:space="preserve">    TOTAL ACTIVO</v>
          </cell>
          <cell r="E43">
            <v>210293.50000000003</v>
          </cell>
          <cell r="G43">
            <v>210293.50000000003</v>
          </cell>
          <cell r="I43">
            <v>0</v>
          </cell>
          <cell r="K43" t="str">
            <v xml:space="preserve">    TOTAL PASIVO Y PATRIMONIO</v>
          </cell>
          <cell r="N43">
            <v>210293.49999999997</v>
          </cell>
          <cell r="P43">
            <v>210293.49999999997</v>
          </cell>
          <cell r="R43">
            <v>0</v>
          </cell>
        </row>
        <row r="44">
          <cell r="E44" t="str">
            <v>=</v>
          </cell>
          <cell r="G44" t="str">
            <v>=</v>
          </cell>
          <cell r="I44" t="str">
            <v>=</v>
          </cell>
          <cell r="N44" t="str">
            <v>=</v>
          </cell>
          <cell r="P44" t="str">
            <v>=</v>
          </cell>
          <cell r="R44" t="str">
            <v>=</v>
          </cell>
        </row>
        <row r="45">
          <cell r="B45" t="str">
            <v>* FUENTE: Elaboración propia OSFEM.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O POS FINAN"/>
      <sheetName val="EDO_RESULTADOS"/>
      <sheetName val="EDO MOD AL PATRIMONIO"/>
      <sheetName val="COMP_INGRESOS"/>
      <sheetName val="COMP_EGR X CAP"/>
      <sheetName val="AVANCE OPERATIVO"/>
      <sheetName val="PLAZAS"/>
      <sheetName val="Hoja2 (3)"/>
      <sheetName val="Hoja2 (2)"/>
      <sheetName val="COMP_INGRESOS (2006)"/>
      <sheetName val="FLUJO DE EFECTIVO (2)"/>
      <sheetName val="COMP_INGRESOS (2007)"/>
      <sheetName val="PLAZAS (2)"/>
      <sheetName val="% DE OPERACION"/>
      <sheetName val="ESTADÍSTICA (2)"/>
      <sheetName val="Hoja2 (4)"/>
      <sheetName val="dccoa-005c"/>
    </sheetNames>
    <sheetDataSet>
      <sheetData sheetId="0">
        <row r="2">
          <cell r="B2" t="str">
            <v>ESTADO DE POSICIÓN FINANCIERA</v>
          </cell>
        </row>
        <row r="3">
          <cell r="B3" t="str">
            <v>Al 31 DE DICIEMBRE DE 2008</v>
          </cell>
        </row>
        <row r="4">
          <cell r="B4" t="str">
            <v>(Miles de Pesos)</v>
          </cell>
        </row>
        <row r="6">
          <cell r="B6" t="str">
            <v>C U E N T A</v>
          </cell>
          <cell r="E6" t="str">
            <v>2 0 0 8</v>
          </cell>
          <cell r="G6" t="str">
            <v>2 0 0 7</v>
          </cell>
          <cell r="I6" t="str">
            <v>VARIACIÓN</v>
          </cell>
          <cell r="L6" t="str">
            <v xml:space="preserve">C U E N T A </v>
          </cell>
          <cell r="N6" t="str">
            <v>2 0 0 8</v>
          </cell>
          <cell r="P6" t="str">
            <v>2 0 0 7</v>
          </cell>
          <cell r="R6" t="str">
            <v>VARIACIÓN</v>
          </cell>
        </row>
        <row r="8">
          <cell r="B8" t="str">
            <v xml:space="preserve">A C T I V O </v>
          </cell>
          <cell r="C8" t="str">
            <v xml:space="preserve">A C T I V O </v>
          </cell>
          <cell r="K8" t="str">
            <v xml:space="preserve">P A S I V O </v>
          </cell>
          <cell r="L8" t="str">
            <v>A CORTO PLAZO</v>
          </cell>
        </row>
        <row r="9">
          <cell r="B9" t="str">
            <v>CIRCULANTE</v>
          </cell>
          <cell r="C9" t="str">
            <v>Fondo Fijo de Caja</v>
          </cell>
          <cell r="E9">
            <v>15</v>
          </cell>
          <cell r="G9">
            <v>2.5</v>
          </cell>
          <cell r="I9">
            <v>12.5</v>
          </cell>
          <cell r="K9" t="str">
            <v xml:space="preserve">P A S I V O </v>
          </cell>
          <cell r="L9" t="str">
            <v>Cuentas por Pagar</v>
          </cell>
          <cell r="N9">
            <v>41925.199999999997</v>
          </cell>
          <cell r="P9">
            <v>8550.7000000000007</v>
          </cell>
          <cell r="R9">
            <v>33374.5</v>
          </cell>
        </row>
        <row r="10">
          <cell r="C10" t="str">
            <v>Bancos</v>
          </cell>
          <cell r="E10">
            <v>12594.4</v>
          </cell>
          <cell r="G10">
            <v>20205.900000000001</v>
          </cell>
          <cell r="I10">
            <v>-7611.5000000000018</v>
          </cell>
          <cell r="L10" t="str">
            <v>Depósitos en Garantía</v>
          </cell>
          <cell r="N10">
            <v>41.6</v>
          </cell>
          <cell r="P10">
            <v>8550.7000000000007</v>
          </cell>
          <cell r="R10">
            <v>41.6</v>
          </cell>
        </row>
        <row r="11">
          <cell r="C11" t="str">
            <v>Inversiones en Instituciones Financieras</v>
          </cell>
          <cell r="E11">
            <v>54327.5</v>
          </cell>
          <cell r="G11">
            <v>9089.6</v>
          </cell>
          <cell r="I11">
            <v>45237.9</v>
          </cell>
          <cell r="L11" t="str">
            <v>Retenciones a Favor de Terceros por Pagar</v>
          </cell>
          <cell r="N11">
            <v>884.9</v>
          </cell>
          <cell r="P11">
            <v>609.70000000000005</v>
          </cell>
          <cell r="R11">
            <v>275.19999999999993</v>
          </cell>
        </row>
        <row r="12">
          <cell r="C12" t="str">
            <v>Deudores Diversos</v>
          </cell>
          <cell r="E12">
            <v>68996.5</v>
          </cell>
          <cell r="G12">
            <v>38429.300000000003</v>
          </cell>
          <cell r="I12">
            <v>30567.199999999997</v>
          </cell>
        </row>
        <row r="13">
          <cell r="C13" t="str">
            <v>Anticipo a Proveedores</v>
          </cell>
          <cell r="E13">
            <v>1420.3</v>
          </cell>
          <cell r="G13">
            <v>54.3</v>
          </cell>
          <cell r="I13">
            <v>1366</v>
          </cell>
        </row>
        <row r="14">
          <cell r="C14" t="str">
            <v>Inventario para Ventas</v>
          </cell>
          <cell r="E14">
            <v>54.3</v>
          </cell>
          <cell r="G14">
            <v>169.2</v>
          </cell>
          <cell r="I14">
            <v>-169.2</v>
          </cell>
        </row>
        <row r="15">
          <cell r="C15" t="str">
            <v>Estimación para Cuentas Incobrables</v>
          </cell>
          <cell r="E15">
            <v>169.2</v>
          </cell>
          <cell r="G15">
            <v>14.5</v>
          </cell>
          <cell r="I15">
            <v>0</v>
          </cell>
        </row>
        <row r="16">
          <cell r="C16" t="str">
            <v>Mercancías en Tránsito</v>
          </cell>
          <cell r="E16">
            <v>18894.400000000001</v>
          </cell>
          <cell r="G16">
            <v>14.5</v>
          </cell>
          <cell r="I16" t="str">
            <v>_</v>
          </cell>
          <cell r="N16" t="str">
            <v>_</v>
          </cell>
          <cell r="P16" t="str">
            <v>_</v>
          </cell>
          <cell r="R16" t="str">
            <v>_</v>
          </cell>
        </row>
        <row r="17">
          <cell r="C17" t="str">
            <v xml:space="preserve">    TOTAL CIRCULANTE</v>
          </cell>
          <cell r="E17" t="str">
            <v>_</v>
          </cell>
          <cell r="G17" t="str">
            <v>_</v>
          </cell>
          <cell r="I17" t="str">
            <v>_</v>
          </cell>
          <cell r="L17" t="str">
            <v xml:space="preserve">    TOTAL A CORTO PLAZO</v>
          </cell>
          <cell r="N17" t="str">
            <v>_</v>
          </cell>
          <cell r="P17" t="str">
            <v>_</v>
          </cell>
          <cell r="R17" t="str">
            <v>_</v>
          </cell>
        </row>
        <row r="18">
          <cell r="B18" t="str">
            <v xml:space="preserve">    TOTAL CIRCULANTE</v>
          </cell>
          <cell r="C18" t="str">
            <v xml:space="preserve">    TOTAL CIRCULANTE</v>
          </cell>
          <cell r="E18">
            <v>156248.09999999998</v>
          </cell>
          <cell r="G18">
            <v>67965.3</v>
          </cell>
          <cell r="I18">
            <v>88282.799999999974</v>
          </cell>
          <cell r="K18" t="str">
            <v xml:space="preserve">    TOTAL A CORTO PLAZO</v>
          </cell>
          <cell r="L18" t="str">
            <v xml:space="preserve">    TOTAL A CORTO PLAZO</v>
          </cell>
          <cell r="N18">
            <v>42851.7</v>
          </cell>
          <cell r="P18">
            <v>9160.4000000000015</v>
          </cell>
          <cell r="R18">
            <v>33691.299999999996</v>
          </cell>
        </row>
        <row r="19">
          <cell r="E19" t="str">
            <v>-</v>
          </cell>
          <cell r="G19" t="str">
            <v>-</v>
          </cell>
          <cell r="I19" t="str">
            <v>-</v>
          </cell>
          <cell r="N19" t="str">
            <v>-</v>
          </cell>
          <cell r="P19" t="str">
            <v>-</v>
          </cell>
          <cell r="R19" t="str">
            <v>-</v>
          </cell>
        </row>
        <row r="20">
          <cell r="B20" t="str">
            <v>FIJO</v>
          </cell>
          <cell r="C20" t="str">
            <v>Bienes Muebles</v>
          </cell>
          <cell r="E20">
            <v>50357.1</v>
          </cell>
          <cell r="G20">
            <v>50357.1</v>
          </cell>
          <cell r="I20">
            <v>0</v>
          </cell>
        </row>
        <row r="21">
          <cell r="B21" t="str">
            <v>FIJO</v>
          </cell>
          <cell r="C21" t="str">
            <v>Bienes Muebles</v>
          </cell>
          <cell r="E21">
            <v>29670</v>
          </cell>
          <cell r="G21">
            <v>50357.1</v>
          </cell>
          <cell r="I21">
            <v>-20687.099999999999</v>
          </cell>
        </row>
        <row r="22">
          <cell r="C22" t="str">
            <v>Bienes Inmuebles</v>
          </cell>
          <cell r="E22">
            <v>89600.5</v>
          </cell>
          <cell r="G22">
            <v>89600.5</v>
          </cell>
          <cell r="I22">
            <v>0</v>
          </cell>
        </row>
        <row r="23">
          <cell r="C23" t="str">
            <v>Revaluación de Bienes Muebles</v>
          </cell>
          <cell r="E23">
            <v>89600.5</v>
          </cell>
          <cell r="G23">
            <v>12456.5</v>
          </cell>
          <cell r="I23">
            <v>-12456.5</v>
          </cell>
        </row>
        <row r="24">
          <cell r="C24" t="str">
            <v>Revaluación de Bienes Inmuebles</v>
          </cell>
          <cell r="E24">
            <v>56095.5</v>
          </cell>
          <cell r="G24">
            <v>56095.5</v>
          </cell>
          <cell r="I24">
            <v>0</v>
          </cell>
        </row>
        <row r="25">
          <cell r="C25" t="str">
            <v>Depreciación Acumulada de Bienes Muebles</v>
          </cell>
          <cell r="E25">
            <v>56095.5</v>
          </cell>
          <cell r="G25">
            <v>-27805.4</v>
          </cell>
          <cell r="I25">
            <v>27805.4</v>
          </cell>
        </row>
        <row r="26">
          <cell r="C26" t="str">
            <v>Depreciación Acumulada de Bienes Inmuebles</v>
          </cell>
          <cell r="E26">
            <v>-31040.799999999999</v>
          </cell>
          <cell r="G26">
            <v>-28904.1</v>
          </cell>
          <cell r="I26">
            <v>-2136.7000000000007</v>
          </cell>
        </row>
        <row r="27">
          <cell r="C27" t="str">
            <v>Depreciación Revaluada de Bienes Muebles</v>
          </cell>
          <cell r="E27">
            <v>-28904.1</v>
          </cell>
          <cell r="G27">
            <v>-9852.7999999999993</v>
          </cell>
          <cell r="I27">
            <v>9852.7999999999993</v>
          </cell>
        </row>
        <row r="28">
          <cell r="C28" t="str">
            <v>Depreciación Revaluada de Bienes Inmuebles</v>
          </cell>
          <cell r="E28">
            <v>-18054.7</v>
          </cell>
          <cell r="G28">
            <v>-18054.7</v>
          </cell>
          <cell r="I28">
            <v>0</v>
          </cell>
          <cell r="N28" t="str">
            <v>-</v>
          </cell>
          <cell r="P28" t="str">
            <v>-</v>
          </cell>
          <cell r="R28" t="str">
            <v>-</v>
          </cell>
        </row>
        <row r="29">
          <cell r="C29" t="str">
            <v>Depreciación Revaluada de Bienes Inmuebles</v>
          </cell>
          <cell r="E29" t="str">
            <v>_</v>
          </cell>
          <cell r="G29" t="str">
            <v>_</v>
          </cell>
          <cell r="I29" t="str">
            <v>_</v>
          </cell>
          <cell r="L29" t="str">
            <v xml:space="preserve">    TOTAL PASIVO</v>
          </cell>
          <cell r="N29" t="str">
            <v>-</v>
          </cell>
          <cell r="P29" t="str">
            <v>-</v>
          </cell>
          <cell r="R29" t="str">
            <v>-</v>
          </cell>
        </row>
        <row r="30">
          <cell r="C30" t="str">
            <v xml:space="preserve">    TOTAL FIJO</v>
          </cell>
          <cell r="E30">
            <v>126270.50000000001</v>
          </cell>
          <cell r="G30">
            <v>123892.60000000002</v>
          </cell>
          <cell r="I30">
            <v>2377.8999999999942</v>
          </cell>
          <cell r="L30" t="str">
            <v xml:space="preserve">    TOTAL PASIVO</v>
          </cell>
          <cell r="N30">
            <v>42851.7</v>
          </cell>
          <cell r="P30">
            <v>9160.4000000000015</v>
          </cell>
          <cell r="R30">
            <v>33691.299999999996</v>
          </cell>
        </row>
        <row r="31">
          <cell r="B31" t="str">
            <v xml:space="preserve">    TOTAL FIJO</v>
          </cell>
          <cell r="E31" t="str">
            <v>-</v>
          </cell>
          <cell r="G31" t="str">
            <v>-</v>
          </cell>
          <cell r="I31" t="str">
            <v>-</v>
          </cell>
          <cell r="K31" t="str">
            <v xml:space="preserve">    TOTAL PASIVO</v>
          </cell>
          <cell r="N31" t="str">
            <v>-</v>
          </cell>
          <cell r="P31" t="str">
            <v>-</v>
          </cell>
          <cell r="R31" t="str">
            <v>-</v>
          </cell>
        </row>
        <row r="32">
          <cell r="B32" t="str">
            <v>OTROS ACTIVOS</v>
          </cell>
          <cell r="C32" t="str">
            <v>Construcciones en Proceso</v>
          </cell>
          <cell r="E32" t="str">
            <v>-</v>
          </cell>
          <cell r="G32" t="str">
            <v>-</v>
          </cell>
          <cell r="I32" t="str">
            <v>-</v>
          </cell>
          <cell r="K32" t="str">
            <v>PATRIMONIO</v>
          </cell>
          <cell r="L32" t="str">
            <v>Patrimonio</v>
          </cell>
          <cell r="N32" t="str">
            <v>-</v>
          </cell>
          <cell r="P32" t="str">
            <v>-</v>
          </cell>
          <cell r="R32" t="str">
            <v>-</v>
          </cell>
        </row>
        <row r="33">
          <cell r="B33" t="str">
            <v>OTROS ACTIVOS</v>
          </cell>
          <cell r="C33" t="str">
            <v>Construcciones en Proceso</v>
          </cell>
          <cell r="E33">
            <v>60484.4</v>
          </cell>
          <cell r="G33">
            <v>17592.400000000001</v>
          </cell>
          <cell r="I33">
            <v>42892</v>
          </cell>
          <cell r="K33" t="str">
            <v>PATRIMONIO</v>
          </cell>
          <cell r="L33" t="str">
            <v>Patrimonio</v>
          </cell>
          <cell r="N33">
            <v>90603.3</v>
          </cell>
          <cell r="P33">
            <v>106128.9</v>
          </cell>
          <cell r="R33">
            <v>-15525.599999999991</v>
          </cell>
        </row>
        <row r="34">
          <cell r="B34" t="str">
            <v>OTROS ACTIVOS</v>
          </cell>
          <cell r="C34" t="str">
            <v>Depósitos en Garantía</v>
          </cell>
          <cell r="E34">
            <v>1305.5</v>
          </cell>
          <cell r="G34">
            <v>26.9</v>
          </cell>
          <cell r="I34">
            <v>-26.9</v>
          </cell>
          <cell r="K34" t="str">
            <v>PATRIMONIO</v>
          </cell>
          <cell r="L34" t="str">
            <v>Resultado de Ejercicios Anteriores</v>
          </cell>
          <cell r="N34">
            <v>26128.799999999999</v>
          </cell>
          <cell r="P34">
            <v>795.6</v>
          </cell>
          <cell r="R34">
            <v>25333.200000000001</v>
          </cell>
        </row>
        <row r="35">
          <cell r="C35" t="str">
            <v>Gastos de Instalación</v>
          </cell>
          <cell r="E35">
            <v>17592.400000000001</v>
          </cell>
          <cell r="G35">
            <v>1305.5</v>
          </cell>
          <cell r="I35">
            <v>-1305.5</v>
          </cell>
          <cell r="L35" t="str">
            <v xml:space="preserve">Resultado del Ejercicio </v>
          </cell>
          <cell r="N35">
            <v>130335.7</v>
          </cell>
          <cell r="P35">
            <v>26094.3</v>
          </cell>
          <cell r="R35">
            <v>104241.4</v>
          </cell>
        </row>
        <row r="36">
          <cell r="C36" t="str">
            <v>Amortización Acumulada de Gastos de Instalación</v>
          </cell>
          <cell r="E36">
            <v>26.9</v>
          </cell>
          <cell r="G36">
            <v>-580</v>
          </cell>
          <cell r="I36">
            <v>580</v>
          </cell>
          <cell r="L36" t="str">
            <v>Superávit por Revaluación</v>
          </cell>
          <cell r="N36">
            <v>53300.5</v>
          </cell>
          <cell r="P36">
            <v>68114.3</v>
          </cell>
          <cell r="R36">
            <v>-14813.800000000003</v>
          </cell>
        </row>
        <row r="37">
          <cell r="C37" t="str">
            <v>Pagos Anticipados</v>
          </cell>
          <cell r="E37">
            <v>217</v>
          </cell>
          <cell r="G37">
            <v>90.8</v>
          </cell>
          <cell r="I37">
            <v>126.2</v>
          </cell>
          <cell r="L37" t="str">
            <v xml:space="preserve">Resultado del Ejercicio </v>
          </cell>
          <cell r="N37">
            <v>26094.3</v>
          </cell>
          <cell r="P37">
            <v>26094.3</v>
          </cell>
          <cell r="R37">
            <v>0</v>
          </cell>
        </row>
        <row r="38">
          <cell r="C38" t="str">
            <v>Amortización Acumulada de Gastos de Instalación</v>
          </cell>
          <cell r="E38" t="str">
            <v>_</v>
          </cell>
          <cell r="G38" t="str">
            <v>_</v>
          </cell>
          <cell r="I38" t="str">
            <v>_</v>
          </cell>
          <cell r="L38" t="str">
            <v>Superávit por Revaluación</v>
          </cell>
          <cell r="N38" t="str">
            <v>_</v>
          </cell>
          <cell r="P38" t="str">
            <v>_</v>
          </cell>
          <cell r="R38" t="str">
            <v>_</v>
          </cell>
        </row>
        <row r="39">
          <cell r="C39" t="str">
            <v>TOTAL OTROS ACTIVOS</v>
          </cell>
          <cell r="E39">
            <v>60701.4</v>
          </cell>
          <cell r="G39">
            <v>18435.600000000002</v>
          </cell>
          <cell r="I39">
            <v>42265.8</v>
          </cell>
          <cell r="L39" t="str">
            <v xml:space="preserve">    TOTAL PATRIMONIO</v>
          </cell>
          <cell r="N39">
            <v>300368.3</v>
          </cell>
          <cell r="P39">
            <v>201133.09999999998</v>
          </cell>
          <cell r="R39">
            <v>99235.200000000012</v>
          </cell>
        </row>
        <row r="40">
          <cell r="C40" t="str">
            <v xml:space="preserve">    TOTAL ACTIVO</v>
          </cell>
          <cell r="E40" t="str">
            <v>_</v>
          </cell>
          <cell r="G40" t="str">
            <v>_</v>
          </cell>
          <cell r="I40" t="str">
            <v>_</v>
          </cell>
          <cell r="L40" t="str">
            <v xml:space="preserve">    TOTAL PASIVO Y PATRIMONIO</v>
          </cell>
          <cell r="N40" t="str">
            <v>_</v>
          </cell>
          <cell r="P40" t="str">
            <v>_</v>
          </cell>
          <cell r="R40" t="str">
            <v>_</v>
          </cell>
        </row>
        <row r="41">
          <cell r="B41" t="str">
            <v xml:space="preserve">    TOTAL DIFERIDO</v>
          </cell>
          <cell r="C41" t="str">
            <v xml:space="preserve">    TOTAL ACTIVO</v>
          </cell>
          <cell r="E41">
            <v>343220</v>
          </cell>
          <cell r="G41">
            <v>210293.50000000003</v>
          </cell>
          <cell r="I41">
            <v>132926.49999999997</v>
          </cell>
          <cell r="K41" t="str">
            <v xml:space="preserve">    TOTAL PATRIMONIO</v>
          </cell>
          <cell r="L41" t="str">
            <v xml:space="preserve">    TOTAL PASIVO Y PATRIMONIO</v>
          </cell>
          <cell r="N41">
            <v>343220</v>
          </cell>
          <cell r="P41">
            <v>210293.49999999997</v>
          </cell>
          <cell r="R41">
            <v>132926.50000000003</v>
          </cell>
        </row>
        <row r="42">
          <cell r="E42" t="str">
            <v>=</v>
          </cell>
          <cell r="G42" t="str">
            <v>=</v>
          </cell>
          <cell r="I42" t="str">
            <v>=</v>
          </cell>
          <cell r="N42" t="str">
            <v>=</v>
          </cell>
          <cell r="P42" t="str">
            <v>=</v>
          </cell>
          <cell r="R42" t="str">
            <v>=</v>
          </cell>
        </row>
        <row r="43">
          <cell r="B43" t="str">
            <v xml:space="preserve">    TOTAL ACTIVO</v>
          </cell>
          <cell r="E43">
            <v>210293.50000000003</v>
          </cell>
          <cell r="G43">
            <v>210293.50000000003</v>
          </cell>
          <cell r="I43">
            <v>0</v>
          </cell>
          <cell r="K43" t="str">
            <v xml:space="preserve">    TOTAL PASIVO Y PATRIMONIO</v>
          </cell>
          <cell r="N43">
            <v>210293.49999999997</v>
          </cell>
          <cell r="P43">
            <v>210293.49999999997</v>
          </cell>
          <cell r="R4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se-05"/>
      <sheetName val="Conclusiones"/>
    </sheetNames>
    <sheetDataSet>
      <sheetData sheetId="0">
        <row r="1">
          <cell r="B1" t="str">
            <v>COMPARATIVO DE EGRESOS POR CAPÍTULO</v>
          </cell>
        </row>
        <row r="2">
          <cell r="B2" t="str">
            <v>(Miles de Pesos)</v>
          </cell>
        </row>
        <row r="4">
          <cell r="D4" t="str">
            <v>P   R   E   S   U   P   U   E   S   T   O        2   0   0   5</v>
          </cell>
        </row>
        <row r="5">
          <cell r="F5" t="str">
            <v>ASIGNACIONES</v>
          </cell>
          <cell r="H5" t="str">
            <v>REDUCCIONES</v>
          </cell>
          <cell r="J5" t="str">
            <v>TOTAL</v>
          </cell>
          <cell r="N5" t="str">
            <v>VARIACIÓN</v>
          </cell>
        </row>
        <row r="6">
          <cell r="B6" t="str">
            <v>E G R E S O S</v>
          </cell>
          <cell r="D6" t="str">
            <v>INICIAL</v>
          </cell>
          <cell r="F6" t="str">
            <v>Y/O AMPLIACIONES</v>
          </cell>
          <cell r="H6" t="str">
            <v>Y/O DISMINUCIONES</v>
          </cell>
          <cell r="J6" t="str">
            <v>AUTORIZADO</v>
          </cell>
          <cell r="L6" t="str">
            <v>EJERCIDO</v>
          </cell>
          <cell r="N6" t="str">
            <v>IMPORTE</v>
          </cell>
        </row>
        <row r="8">
          <cell r="B8" t="str">
            <v>SERVICIOS PERSONALES</v>
          </cell>
          <cell r="D8">
            <v>59245</v>
          </cell>
          <cell r="F8">
            <v>2188.6</v>
          </cell>
          <cell r="H8">
            <v>3508.6</v>
          </cell>
          <cell r="J8">
            <v>57925</v>
          </cell>
          <cell r="L8">
            <v>56042.2</v>
          </cell>
          <cell r="N8">
            <v>-1882.8000000000029</v>
          </cell>
        </row>
        <row r="9">
          <cell r="B9" t="str">
            <v>MATERIALES Y SUMINISTROS</v>
          </cell>
          <cell r="D9">
            <v>3673</v>
          </cell>
          <cell r="F9">
            <v>138</v>
          </cell>
          <cell r="H9">
            <v>1096.7</v>
          </cell>
          <cell r="J9">
            <v>2714.3</v>
          </cell>
          <cell r="L9">
            <v>2345.1999999999998</v>
          </cell>
          <cell r="N9">
            <v>-369.10000000000036</v>
          </cell>
        </row>
        <row r="10">
          <cell r="B10" t="str">
            <v>SERVICIOS GENERALES</v>
          </cell>
          <cell r="D10">
            <v>15800</v>
          </cell>
          <cell r="F10">
            <v>4211.8</v>
          </cell>
          <cell r="H10">
            <v>1933.1</v>
          </cell>
          <cell r="J10">
            <v>18078.7</v>
          </cell>
          <cell r="L10">
            <v>17147.3</v>
          </cell>
          <cell r="N10">
            <v>-931.40000000000146</v>
          </cell>
        </row>
        <row r="11">
          <cell r="B11" t="str">
            <v>BIENES MUEBLES E INMUEBLES</v>
          </cell>
          <cell r="D11">
            <v>422</v>
          </cell>
          <cell r="F11">
            <v>29.7</v>
          </cell>
          <cell r="H11">
            <v>29.7</v>
          </cell>
          <cell r="J11">
            <v>422</v>
          </cell>
          <cell r="L11">
            <v>340.4</v>
          </cell>
          <cell r="N11">
            <v>-81.600000000000023</v>
          </cell>
        </row>
        <row r="12">
          <cell r="D12" t="str">
            <v>__________</v>
          </cell>
          <cell r="F12" t="str">
            <v>__________</v>
          </cell>
          <cell r="H12" t="str">
            <v>__________</v>
          </cell>
          <cell r="J12" t="str">
            <v>__________</v>
          </cell>
          <cell r="L12" t="str">
            <v>__________</v>
          </cell>
          <cell r="N12" t="str">
            <v>__________</v>
          </cell>
        </row>
        <row r="13">
          <cell r="B13" t="str">
            <v xml:space="preserve">         T O T A L</v>
          </cell>
          <cell r="D13">
            <v>79140</v>
          </cell>
          <cell r="F13">
            <v>6568.0999999999995</v>
          </cell>
          <cell r="H13">
            <v>6568.0999999999995</v>
          </cell>
          <cell r="J13">
            <v>79140</v>
          </cell>
          <cell r="L13">
            <v>75875.099999999991</v>
          </cell>
          <cell r="N13">
            <v>-3264.9000000000087</v>
          </cell>
        </row>
        <row r="14">
          <cell r="D14" t="str">
            <v>==========</v>
          </cell>
          <cell r="F14" t="str">
            <v>==========</v>
          </cell>
          <cell r="H14" t="str">
            <v>==========</v>
          </cell>
          <cell r="J14" t="str">
            <v>==========</v>
          </cell>
          <cell r="L14" t="str">
            <v>==========</v>
          </cell>
          <cell r="N14" t="str">
            <v>==========</v>
          </cell>
        </row>
      </sheetData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EAI_TXT"/>
      <sheetName val="1"/>
    </sheetNames>
    <definedNames>
      <definedName name="A_2017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EAI_TXT"/>
      <sheetName val="1"/>
    </sheetNames>
    <definedNames>
      <definedName name="A_2017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EAEPE_TXT"/>
      <sheetName val="2"/>
    </sheetNames>
    <definedNames>
      <definedName name="A_2017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EAII_TXT"/>
      <sheetName val="4. EAII"/>
    </sheetNames>
    <definedNames>
      <definedName name="A_2017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EAEPEI_TXT"/>
      <sheetName val="5. EAEPEI"/>
    </sheetNames>
    <definedNames>
      <definedName name="A_2017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6"/>
    </sheetNames>
    <definedNames>
      <definedName name="A_2017"/>
    </definedNames>
    <sheetDataSet>
      <sheetData sheetId="0" refreshError="1"/>
      <sheetData sheetId="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7"/>
    </sheetNames>
    <definedNames>
      <definedName name="A_2017"/>
    </definedNames>
    <sheetDataSet>
      <sheetData sheetId="0" refreshError="1"/>
      <sheetData sheetId="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8"/>
    </sheetNames>
    <definedNames>
      <definedName name="A_2017"/>
    </definedNames>
    <sheetDataSet>
      <sheetData sheetId="0" refreshError="1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</sheetNames>
    <sheetDataSet>
      <sheetData sheetId="0">
        <row r="11">
          <cell r="G11" t="str">
            <v>N/A</v>
          </cell>
          <cell r="H11" t="str">
            <v>N/A</v>
          </cell>
          <cell r="I11" t="str">
            <v>N/A</v>
          </cell>
        </row>
        <row r="12">
          <cell r="G12" t="str">
            <v>N/A</v>
          </cell>
          <cell r="H12" t="str">
            <v>N/A</v>
          </cell>
          <cell r="I12" t="str">
            <v>N/A</v>
          </cell>
        </row>
        <row r="13">
          <cell r="G13" t="str">
            <v>N/A</v>
          </cell>
          <cell r="H13" t="str">
            <v>N/A</v>
          </cell>
          <cell r="I13" t="str">
            <v>N/A</v>
          </cell>
        </row>
        <row r="14">
          <cell r="G14" t="str">
            <v>N/A</v>
          </cell>
          <cell r="H14" t="str">
            <v>N/A</v>
          </cell>
          <cell r="I14" t="str">
            <v>N/A</v>
          </cell>
        </row>
        <row r="15">
          <cell r="G15" t="str">
            <v>N/A</v>
          </cell>
          <cell r="H15" t="str">
            <v>N/A</v>
          </cell>
          <cell r="I15" t="str">
            <v>N/A</v>
          </cell>
        </row>
        <row r="16">
          <cell r="G16" t="str">
            <v>N/A</v>
          </cell>
          <cell r="H16" t="str">
            <v>N/A</v>
          </cell>
          <cell r="I16" t="str">
            <v>N/A</v>
          </cell>
        </row>
        <row r="17">
          <cell r="G17" t="str">
            <v>N/A</v>
          </cell>
          <cell r="H17" t="str">
            <v>N/A</v>
          </cell>
          <cell r="I17" t="str">
            <v>N/A</v>
          </cell>
        </row>
        <row r="18">
          <cell r="G18" t="str">
            <v>N/A</v>
          </cell>
          <cell r="H18" t="str">
            <v>N/A</v>
          </cell>
          <cell r="I18" t="str">
            <v>N/A</v>
          </cell>
        </row>
        <row r="19">
          <cell r="G19" t="str">
            <v>N/A</v>
          </cell>
          <cell r="H19" t="str">
            <v>N/A</v>
          </cell>
          <cell r="I19" t="str">
            <v>N/A</v>
          </cell>
        </row>
        <row r="20">
          <cell r="G20" t="str">
            <v>N/A</v>
          </cell>
          <cell r="H20" t="str">
            <v>N/A</v>
          </cell>
          <cell r="I20" t="str">
            <v>N/A</v>
          </cell>
        </row>
        <row r="21">
          <cell r="G21" t="str">
            <v>N/A</v>
          </cell>
          <cell r="H21" t="str">
            <v>N/A</v>
          </cell>
          <cell r="I21" t="str">
            <v>N/A</v>
          </cell>
        </row>
        <row r="22">
          <cell r="G22" t="str">
            <v>THERAPEIA</v>
          </cell>
          <cell r="H22" t="str">
            <v>BPT</v>
          </cell>
          <cell r="I22" t="str">
            <v>N/A</v>
          </cell>
        </row>
        <row r="23">
          <cell r="G23" t="str">
            <v>THERA-BAND</v>
          </cell>
          <cell r="H23" t="str">
            <v>WOBBLE/ROCKER</v>
          </cell>
          <cell r="I23" t="str">
            <v>N/A</v>
          </cell>
        </row>
        <row r="24">
          <cell r="G24" t="str">
            <v>THERA-BAND</v>
          </cell>
          <cell r="H24" t="str">
            <v>WOBBLE/ROCKER</v>
          </cell>
          <cell r="I24" t="str">
            <v>N/A</v>
          </cell>
        </row>
        <row r="25">
          <cell r="G25" t="str">
            <v>ROCHESTER</v>
          </cell>
          <cell r="H25" t="str">
            <v>MES036</v>
          </cell>
          <cell r="I25" t="str">
            <v>N/A</v>
          </cell>
        </row>
        <row r="26">
          <cell r="G26" t="str">
            <v>EQUIPOS INTERFERENCIALES</v>
          </cell>
          <cell r="H26" t="str">
            <v>LA-1601</v>
          </cell>
          <cell r="I26" t="str">
            <v>N/A</v>
          </cell>
        </row>
        <row r="27">
          <cell r="G27" t="str">
            <v>EQUIPOS INTERFERENCIALES</v>
          </cell>
          <cell r="H27" t="str">
            <v>LA-1601</v>
          </cell>
          <cell r="I27" t="str">
            <v>N/A</v>
          </cell>
        </row>
        <row r="28">
          <cell r="G28" t="str">
            <v>EQUIPOS INTERFERENCIALES</v>
          </cell>
          <cell r="H28" t="str">
            <v>LA-1601</v>
          </cell>
          <cell r="I28" t="str">
            <v>N/A</v>
          </cell>
        </row>
        <row r="29">
          <cell r="G29" t="str">
            <v>THERAPEIA</v>
          </cell>
          <cell r="H29" t="str">
            <v>SIT (GVMCOMP12F)</v>
          </cell>
          <cell r="I29" t="str">
            <v>GVM661191200133</v>
          </cell>
        </row>
        <row r="30">
          <cell r="G30" t="str">
            <v>FISIOLAB</v>
          </cell>
          <cell r="H30" t="str">
            <v>GVM-P12</v>
          </cell>
          <cell r="I30" t="str">
            <v>00257</v>
          </cell>
        </row>
        <row r="31">
          <cell r="G31" t="str">
            <v>FISIOLAB</v>
          </cell>
          <cell r="H31" t="str">
            <v>GVM-P12</v>
          </cell>
          <cell r="I31" t="str">
            <v>00225</v>
          </cell>
        </row>
        <row r="32">
          <cell r="G32" t="str">
            <v>ROSCOE</v>
          </cell>
          <cell r="H32" t="str">
            <v>QUATTRO 2.5</v>
          </cell>
          <cell r="I32" t="str">
            <v>SZQ190600211</v>
          </cell>
        </row>
        <row r="33">
          <cell r="G33" t="str">
            <v>ROSCOE</v>
          </cell>
          <cell r="H33" t="str">
            <v>QUATTRO 2.5</v>
          </cell>
          <cell r="I33" t="str">
            <v>SZQ190600212</v>
          </cell>
        </row>
        <row r="34">
          <cell r="G34" t="str">
            <v>ROSCOE</v>
          </cell>
          <cell r="H34" t="str">
            <v>QUATTRO 2.5</v>
          </cell>
          <cell r="I34" t="str">
            <v>SZQ190600213</v>
          </cell>
        </row>
        <row r="35">
          <cell r="G35" t="str">
            <v>THERA-BAND</v>
          </cell>
          <cell r="H35" t="str">
            <v>ESTACION DE BIENESTAR Y REHABILITACION</v>
          </cell>
          <cell r="I35" t="str">
            <v>N/A</v>
          </cell>
        </row>
        <row r="36">
          <cell r="G36" t="str">
            <v>THERABATH</v>
          </cell>
          <cell r="H36" t="str">
            <v>TB6</v>
          </cell>
          <cell r="I36" t="str">
            <v>2300TB6</v>
          </cell>
        </row>
        <row r="37">
          <cell r="G37" t="str">
            <v>PRO-FORM</v>
          </cell>
          <cell r="H37" t="str">
            <v>PFTL999180</v>
          </cell>
          <cell r="I37" t="str">
            <v>MM53OC0000047</v>
          </cell>
        </row>
        <row r="38">
          <cell r="G38" t="str">
            <v>THERAPEIA</v>
          </cell>
          <cell r="H38" t="str">
            <v>BMC</v>
          </cell>
          <cell r="I38" t="str">
            <v>N/A</v>
          </cell>
        </row>
        <row r="39">
          <cell r="G39" t="str">
            <v>THERAPEIA</v>
          </cell>
          <cell r="H39" t="str">
            <v>BMC</v>
          </cell>
          <cell r="I39" t="str">
            <v>N/A</v>
          </cell>
        </row>
        <row r="40">
          <cell r="G40" t="str">
            <v>CHATTANOOGA</v>
          </cell>
          <cell r="H40" t="str">
            <v>TRU-TRAC/TXA-1/GALAXY TTET-300</v>
          </cell>
          <cell r="I40" t="str">
            <v>SN-00756-2020</v>
          </cell>
        </row>
        <row r="41">
          <cell r="G41" t="str">
            <v>LANDICE</v>
          </cell>
          <cell r="H41" t="str">
            <v>R9</v>
          </cell>
          <cell r="I41" t="str">
            <v>R-0101193</v>
          </cell>
        </row>
        <row r="42">
          <cell r="G42" t="str">
            <v>NU-TEK</v>
          </cell>
          <cell r="H42" t="str">
            <v>LS2100LASOREAHB2MOBILE</v>
          </cell>
          <cell r="I42" t="str">
            <v>219090067000001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se-05"/>
    </sheetNames>
    <sheetDataSet>
      <sheetData sheetId="0">
        <row r="1">
          <cell r="B1" t="str">
            <v>COMPARATIVO DE EGRESOS POR CAPÍTULO</v>
          </cell>
        </row>
        <row r="2">
          <cell r="B2" t="str">
            <v>(Miles de Pesos)</v>
          </cell>
        </row>
        <row r="4">
          <cell r="D4" t="str">
            <v>P   R   E   S   U   P   U   E   S   T   O        2   0   0   5</v>
          </cell>
        </row>
        <row r="5">
          <cell r="F5" t="str">
            <v>ASIGNACIONES</v>
          </cell>
          <cell r="H5" t="str">
            <v>REDUCCIONES</v>
          </cell>
          <cell r="J5" t="str">
            <v>TOTAL</v>
          </cell>
          <cell r="N5" t="str">
            <v>VARIACIÓN</v>
          </cell>
        </row>
        <row r="6">
          <cell r="B6" t="str">
            <v>E G R E S O S</v>
          </cell>
          <cell r="D6" t="str">
            <v>INICIAL</v>
          </cell>
          <cell r="F6" t="str">
            <v>Y/O AMPLIACIONES</v>
          </cell>
          <cell r="H6" t="str">
            <v>Y/O DISMINUCIONES</v>
          </cell>
          <cell r="J6" t="str">
            <v>AUTORIZADO</v>
          </cell>
          <cell r="L6" t="str">
            <v>EJERCIDO</v>
          </cell>
          <cell r="N6" t="str">
            <v>IMPORTE</v>
          </cell>
        </row>
        <row r="8">
          <cell r="B8" t="str">
            <v>SERVICIOS PERSONALES</v>
          </cell>
          <cell r="D8">
            <v>59245</v>
          </cell>
          <cell r="F8">
            <v>2188.6</v>
          </cell>
          <cell r="H8">
            <v>3508.6</v>
          </cell>
          <cell r="J8">
            <v>57925</v>
          </cell>
          <cell r="L8">
            <v>56042.2</v>
          </cell>
          <cell r="N8">
            <v>-1882.8000000000029</v>
          </cell>
        </row>
        <row r="9">
          <cell r="B9" t="str">
            <v>MATERIALES Y SUMINISTROS</v>
          </cell>
          <cell r="D9">
            <v>3673</v>
          </cell>
          <cell r="F9">
            <v>138</v>
          </cell>
          <cell r="H9">
            <v>1096.7</v>
          </cell>
          <cell r="J9">
            <v>2714.3</v>
          </cell>
          <cell r="L9">
            <v>2345.1999999999998</v>
          </cell>
          <cell r="N9">
            <v>-369.10000000000036</v>
          </cell>
        </row>
        <row r="10">
          <cell r="B10" t="str">
            <v>SERVICIOS GENERALES</v>
          </cell>
          <cell r="D10">
            <v>15800</v>
          </cell>
          <cell r="F10">
            <v>4211.8</v>
          </cell>
          <cell r="H10">
            <v>1933.1</v>
          </cell>
          <cell r="J10">
            <v>18078.7</v>
          </cell>
          <cell r="L10">
            <v>17147.3</v>
          </cell>
          <cell r="N10">
            <v>-931.40000000000146</v>
          </cell>
        </row>
        <row r="11">
          <cell r="B11" t="str">
            <v>BIENES MUEBLES E INMUEBLES</v>
          </cell>
          <cell r="D11">
            <v>422</v>
          </cell>
          <cell r="F11">
            <v>29.7</v>
          </cell>
          <cell r="H11">
            <v>29.7</v>
          </cell>
          <cell r="J11">
            <v>422</v>
          </cell>
          <cell r="L11">
            <v>340.4</v>
          </cell>
          <cell r="N11">
            <v>-81.600000000000023</v>
          </cell>
        </row>
        <row r="12">
          <cell r="D12" t="str">
            <v>__________</v>
          </cell>
          <cell r="F12" t="str">
            <v>__________</v>
          </cell>
          <cell r="H12" t="str">
            <v>__________</v>
          </cell>
          <cell r="J12" t="str">
            <v>__________</v>
          </cell>
          <cell r="L12" t="str">
            <v>__________</v>
          </cell>
          <cell r="N12" t="str">
            <v>__________</v>
          </cell>
        </row>
        <row r="13">
          <cell r="B13" t="str">
            <v xml:space="preserve">         T O T A L</v>
          </cell>
          <cell r="D13">
            <v>79140</v>
          </cell>
          <cell r="F13">
            <v>6568.0999999999995</v>
          </cell>
          <cell r="H13">
            <v>6568.0999999999995</v>
          </cell>
          <cell r="J13">
            <v>79140</v>
          </cell>
          <cell r="L13">
            <v>75875.099999999991</v>
          </cell>
          <cell r="N13">
            <v>-3264.9000000000087</v>
          </cell>
        </row>
        <row r="14">
          <cell r="D14" t="str">
            <v>==========</v>
          </cell>
          <cell r="F14" t="str">
            <v>==========</v>
          </cell>
          <cell r="H14" t="str">
            <v>==========</v>
          </cell>
          <cell r="J14" t="str">
            <v>==========</v>
          </cell>
          <cell r="L14" t="str">
            <v>==========</v>
          </cell>
          <cell r="N14" t="str">
            <v>==========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Base_mun"/>
      <sheetName val="Direccionamiento D"/>
      <sheetName val="Localidades"/>
    </sheetNames>
    <sheetDataSet>
      <sheetData sheetId="0">
        <row r="2">
          <cell r="A2" t="str">
            <v>México</v>
          </cell>
        </row>
      </sheetData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CCOA-5A"/>
    </sheetNames>
    <sheetDataSet>
      <sheetData sheetId="0"/>
      <sheetData sheetId="1">
        <row r="1">
          <cell r="B1" t="str">
            <v>COMPARATIVO DE EGRESOS POR EJE RECTOR</v>
          </cell>
        </row>
        <row r="2">
          <cell r="B2" t="str">
            <v>(Miles de Pesos)</v>
          </cell>
        </row>
        <row r="4">
          <cell r="D4" t="str">
            <v>P   R   E   S   U   P   U   E   S   T   O        2   0   0   3</v>
          </cell>
        </row>
        <row r="5">
          <cell r="F5" t="str">
            <v>ASIGNACIONES</v>
          </cell>
          <cell r="H5" t="str">
            <v>REDUCCIONES</v>
          </cell>
          <cell r="J5" t="str">
            <v>TOTAL</v>
          </cell>
          <cell r="N5" t="str">
            <v>VARIACIÓN</v>
          </cell>
        </row>
        <row r="6">
          <cell r="B6" t="str">
            <v>EJE RECTOR</v>
          </cell>
          <cell r="D6" t="str">
            <v>INICIAL</v>
          </cell>
          <cell r="F6" t="str">
            <v>Y/O AMPLIACIONES</v>
          </cell>
          <cell r="H6" t="str">
            <v>Y/O DISMINUCIONES</v>
          </cell>
          <cell r="J6" t="str">
            <v>AUTORIZADO</v>
          </cell>
          <cell r="L6" t="str">
            <v xml:space="preserve">  EJERCIDO</v>
          </cell>
          <cell r="N6" t="str">
            <v>IMPORTE</v>
          </cell>
        </row>
        <row r="7">
          <cell r="B7" t="str">
            <v xml:space="preserve">Desarrollo Económico y Empleo </v>
          </cell>
          <cell r="D7">
            <v>20398.8</v>
          </cell>
          <cell r="F7">
            <v>1852.6</v>
          </cell>
          <cell r="H7">
            <v>368.8</v>
          </cell>
          <cell r="J7">
            <v>21882.6</v>
          </cell>
          <cell r="L7">
            <v>20630.900000000001</v>
          </cell>
          <cell r="N7">
            <v>-1251.6999999999971</v>
          </cell>
        </row>
        <row r="8">
          <cell r="B8" t="str">
            <v xml:space="preserve">Desarrollo Regional </v>
          </cell>
          <cell r="D8">
            <v>12599</v>
          </cell>
          <cell r="F8">
            <v>2264.4</v>
          </cell>
          <cell r="H8">
            <v>387.3</v>
          </cell>
          <cell r="J8">
            <v>14476.1</v>
          </cell>
          <cell r="L8">
            <v>14092.7</v>
          </cell>
          <cell r="N8">
            <v>-383.39999999999964</v>
          </cell>
        </row>
        <row r="9">
          <cell r="B9" t="str">
            <v xml:space="preserve">Desarrollo Urbano Sustentable </v>
          </cell>
          <cell r="D9">
            <v>73987.100000000006</v>
          </cell>
          <cell r="F9">
            <v>5791.9</v>
          </cell>
          <cell r="H9">
            <v>5088.7</v>
          </cell>
          <cell r="J9">
            <v>74690.3</v>
          </cell>
          <cell r="L9">
            <v>71497.7</v>
          </cell>
          <cell r="N9">
            <v>-3192.6000000000058</v>
          </cell>
        </row>
        <row r="10">
          <cell r="D10" t="str">
            <v>_________</v>
          </cell>
          <cell r="F10" t="str">
            <v>_________</v>
          </cell>
          <cell r="H10" t="str">
            <v>_________</v>
          </cell>
          <cell r="J10" t="str">
            <v>_________</v>
          </cell>
          <cell r="L10" t="str">
            <v>_________</v>
          </cell>
          <cell r="N10" t="str">
            <v>_________</v>
          </cell>
        </row>
        <row r="11">
          <cell r="B11" t="str">
            <v xml:space="preserve">         T O T A L</v>
          </cell>
          <cell r="D11">
            <v>106984.90000000001</v>
          </cell>
          <cell r="F11">
            <v>9908.9</v>
          </cell>
          <cell r="H11">
            <v>5844.8</v>
          </cell>
          <cell r="J11">
            <v>111049</v>
          </cell>
          <cell r="L11">
            <v>106221.3</v>
          </cell>
          <cell r="N11">
            <v>-4827.7000000000025</v>
          </cell>
        </row>
        <row r="12">
          <cell r="D12" t="str">
            <v>========</v>
          </cell>
          <cell r="F12" t="str">
            <v>========</v>
          </cell>
          <cell r="H12" t="str">
            <v>========</v>
          </cell>
          <cell r="J12" t="str">
            <v>========</v>
          </cell>
          <cell r="L12" t="str">
            <v>========</v>
          </cell>
          <cell r="N12" t="str">
            <v>========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erno_Cache_XXXXX"/>
      <sheetName val="presentacion (2)"/>
      <sheetName val="Deu e Ing PERC"/>
      <sheetName val="RAZONES DE GESTION FIN. (3)"/>
      <sheetName val="TENDENCIA, SFU Y CONSOLIDAC ok"/>
      <sheetName val="ESFC"/>
      <sheetName val="ESFC (2)"/>
      <sheetName val="Razones Financ. (2)"/>
      <sheetName val="EAC "/>
      <sheetName val="EAC  (2)"/>
      <sheetName val="EVHP"/>
      <sheetName val="EDO CAM SIT FIN"/>
      <sheetName val="EDO CAM SIT FIN (2)"/>
      <sheetName val="EFE1CTA"/>
      <sheetName val="EFE CTA&amp;LIBROS"/>
      <sheetName val="EFE CTA&amp;LIBROS (2)"/>
      <sheetName val="DIF CAPTACION Y SDO EN BCOS"/>
      <sheetName val="APLICACIÓN REC.R33 "/>
      <sheetName val="REC.FEDERALES"/>
      <sheetName val="DEUDA "/>
      <sheetName val="DEUDA  (2)"/>
      <sheetName val="PD2"/>
      <sheetName val="PD2 (2)"/>
      <sheetName val="FINANC"/>
      <sheetName val="CAPAC DE ENDEUDAM"/>
      <sheetName val="ANALISIS ENDEUDAMIENTO (2)"/>
      <sheetName val="CONF SALDOS"/>
      <sheetName val="FEFOM (4)"/>
      <sheetName val="H. TRABAJO 2 (2)"/>
      <sheetName val="BALANC PRES MPIO"/>
      <sheetName val="SIST ALERTA P MPIO"/>
      <sheetName val="EAIP2012"/>
      <sheetName val="EEP2012 "/>
      <sheetName val="EAIP2013"/>
      <sheetName val="EEP2013"/>
      <sheetName val="EAIP2014"/>
      <sheetName val="EEP2014"/>
      <sheetName val="EAIP2015"/>
      <sheetName val="EEP2015"/>
      <sheetName val="EAIP2016"/>
      <sheetName val="EAEPE 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93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ÓN DEL CALCULO"/>
      <sheetName val="IMPUESTO QUINCENAL"/>
      <sheetName val="Tablas"/>
      <sheetName val="LISTAS 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4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2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4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4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4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5"/>
  <dimension ref="A1:W472"/>
  <sheetViews>
    <sheetView showGridLines="0" topLeftCell="A442" zoomScale="80" zoomScaleNormal="80" workbookViewId="0">
      <selection activeCell="G464" sqref="G464"/>
    </sheetView>
  </sheetViews>
  <sheetFormatPr baseColWidth="10" defaultRowHeight="16.5" x14ac:dyDescent="0.35"/>
  <cols>
    <col min="1" max="1" width="2.7109375" style="33" customWidth="1"/>
    <col min="2" max="2" width="6.7109375" style="34" customWidth="1"/>
    <col min="3" max="3" width="6.85546875" style="34" customWidth="1"/>
    <col min="4" max="4" width="5.28515625" style="423" customWidth="1"/>
    <col min="5" max="5" width="5.5703125" style="423" customWidth="1"/>
    <col min="6" max="6" width="5.7109375" style="423" customWidth="1"/>
    <col min="7" max="7" width="50.140625" style="35" customWidth="1"/>
    <col min="8" max="11" width="17.140625" style="34" customWidth="1"/>
    <col min="12" max="12" width="17.140625" style="37" customWidth="1"/>
    <col min="13" max="14" width="17.140625" style="34" customWidth="1"/>
    <col min="15" max="15" width="2.5703125" style="38" customWidth="1"/>
    <col min="16" max="23" width="13.28515625" style="38" customWidth="1"/>
    <col min="24" max="16384" width="11.42578125" style="38"/>
  </cols>
  <sheetData>
    <row r="1" spans="1:23" ht="9" customHeight="1" thickBot="1" x14ac:dyDescent="0.4">
      <c r="H1" s="36"/>
      <c r="I1" s="36"/>
    </row>
    <row r="2" spans="1:23" ht="18" customHeight="1" thickTop="1" x14ac:dyDescent="0.35">
      <c r="B2" s="839" t="s">
        <v>453</v>
      </c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840"/>
      <c r="N2" s="841"/>
    </row>
    <row r="3" spans="1:23" ht="33.75" customHeight="1" x14ac:dyDescent="0.35">
      <c r="B3" s="842" t="s">
        <v>499</v>
      </c>
      <c r="C3" s="843"/>
      <c r="D3" s="843"/>
      <c r="E3" s="843"/>
      <c r="F3" s="843"/>
      <c r="G3" s="843"/>
      <c r="H3" s="843"/>
      <c r="I3" s="843"/>
      <c r="J3" s="843"/>
      <c r="K3" s="843"/>
      <c r="L3" s="843"/>
      <c r="M3" s="843"/>
      <c r="N3" s="844"/>
    </row>
    <row r="4" spans="1:23" ht="19.5" customHeight="1" x14ac:dyDescent="0.35">
      <c r="B4" s="482"/>
      <c r="C4" s="483"/>
      <c r="D4" s="483"/>
      <c r="E4" s="483"/>
      <c r="F4" s="483"/>
      <c r="G4" s="484"/>
      <c r="H4" s="485"/>
      <c r="I4" s="485"/>
      <c r="J4" s="485"/>
      <c r="K4" s="485"/>
      <c r="L4" s="485"/>
      <c r="M4" s="485"/>
      <c r="N4" s="486"/>
    </row>
    <row r="5" spans="1:23" x14ac:dyDescent="0.35">
      <c r="B5" s="845" t="s">
        <v>500</v>
      </c>
      <c r="C5" s="846"/>
      <c r="D5" s="846"/>
      <c r="E5" s="846"/>
      <c r="F5" s="846"/>
      <c r="G5" s="846"/>
      <c r="H5" s="846"/>
      <c r="I5" s="487"/>
      <c r="J5" s="487"/>
      <c r="K5" s="487"/>
      <c r="L5" s="488"/>
      <c r="M5" s="489"/>
      <c r="N5" s="490" t="s">
        <v>501</v>
      </c>
    </row>
    <row r="6" spans="1:23" ht="17.25" thickBot="1" x14ac:dyDescent="0.4">
      <c r="B6" s="491"/>
      <c r="C6" s="847"/>
      <c r="D6" s="847"/>
      <c r="E6" s="847"/>
      <c r="F6" s="847"/>
      <c r="G6" s="847"/>
      <c r="H6" s="847"/>
      <c r="I6" s="847"/>
      <c r="J6" s="847"/>
      <c r="K6" s="847"/>
      <c r="L6" s="847"/>
      <c r="M6" s="847"/>
      <c r="N6" s="848"/>
    </row>
    <row r="7" spans="1:23" ht="6.75" customHeight="1" thickTop="1" thickBot="1" x14ac:dyDescent="0.4">
      <c r="B7" s="492"/>
      <c r="C7" s="492"/>
      <c r="D7" s="492"/>
      <c r="E7" s="493"/>
      <c r="F7" s="493"/>
      <c r="G7" s="494"/>
      <c r="H7" s="495"/>
      <c r="I7" s="495"/>
      <c r="J7" s="495"/>
      <c r="K7" s="495"/>
      <c r="L7" s="496"/>
      <c r="M7" s="497"/>
      <c r="N7" s="497"/>
    </row>
    <row r="8" spans="1:23" ht="16.5" customHeight="1" thickTop="1" x14ac:dyDescent="0.35">
      <c r="B8" s="849" t="s">
        <v>502</v>
      </c>
      <c r="C8" s="850"/>
      <c r="D8" s="850"/>
      <c r="E8" s="850"/>
      <c r="F8" s="851"/>
      <c r="G8" s="858" t="s">
        <v>503</v>
      </c>
      <c r="H8" s="861" t="s">
        <v>47</v>
      </c>
      <c r="I8" s="862"/>
      <c r="J8" s="862"/>
      <c r="K8" s="862"/>
      <c r="L8" s="863"/>
      <c r="M8" s="864" t="s">
        <v>504</v>
      </c>
      <c r="N8" s="867" t="s">
        <v>505</v>
      </c>
    </row>
    <row r="9" spans="1:23" s="34" customFormat="1" ht="21.75" customHeight="1" x14ac:dyDescent="0.25">
      <c r="A9" s="39"/>
      <c r="B9" s="852"/>
      <c r="C9" s="853"/>
      <c r="D9" s="853"/>
      <c r="E9" s="853"/>
      <c r="F9" s="854"/>
      <c r="G9" s="859"/>
      <c r="H9" s="870" t="s">
        <v>506</v>
      </c>
      <c r="I9" s="870" t="s">
        <v>507</v>
      </c>
      <c r="J9" s="870" t="s">
        <v>508</v>
      </c>
      <c r="K9" s="870" t="s">
        <v>509</v>
      </c>
      <c r="L9" s="870" t="s">
        <v>510</v>
      </c>
      <c r="M9" s="865"/>
      <c r="N9" s="868"/>
    </row>
    <row r="10" spans="1:23" s="34" customFormat="1" ht="12.75" customHeight="1" thickBot="1" x14ac:dyDescent="0.3">
      <c r="A10" s="39"/>
      <c r="B10" s="855"/>
      <c r="C10" s="856"/>
      <c r="D10" s="856"/>
      <c r="E10" s="856"/>
      <c r="F10" s="857"/>
      <c r="G10" s="860"/>
      <c r="H10" s="871"/>
      <c r="I10" s="871"/>
      <c r="J10" s="871"/>
      <c r="K10" s="871"/>
      <c r="L10" s="871"/>
      <c r="M10" s="866"/>
      <c r="N10" s="869"/>
    </row>
    <row r="11" spans="1:23" s="34" customFormat="1" ht="17.25" thickTop="1" x14ac:dyDescent="0.2">
      <c r="A11" s="39"/>
      <c r="B11" s="498">
        <v>8110</v>
      </c>
      <c r="C11" s="499">
        <v>4000</v>
      </c>
      <c r="D11" s="499"/>
      <c r="E11" s="499"/>
      <c r="F11" s="499"/>
      <c r="G11" s="500" t="s">
        <v>39</v>
      </c>
      <c r="H11" s="501">
        <v>6490017</v>
      </c>
      <c r="I11" s="501">
        <v>0</v>
      </c>
      <c r="J11" s="501">
        <f t="shared" ref="J11:J74" si="0">H11+I11</f>
        <v>6490017</v>
      </c>
      <c r="K11" s="501">
        <v>0</v>
      </c>
      <c r="L11" s="501">
        <v>5898876.7300000004</v>
      </c>
      <c r="M11" s="501">
        <f t="shared" ref="M11:M74" si="1">IFERROR(L11/J11*100,0)</f>
        <v>90.891545122300926</v>
      </c>
      <c r="N11" s="502">
        <f t="shared" ref="N11:N74" si="2">L11-J11</f>
        <v>-591140.26999999955</v>
      </c>
    </row>
    <row r="12" spans="1:23" s="40" customFormat="1" x14ac:dyDescent="0.2">
      <c r="A12" s="419" t="str">
        <f>B12&amp;C12&amp;D12&amp;E12&amp;F12</f>
        <v>81104100</v>
      </c>
      <c r="B12" s="498">
        <v>8110</v>
      </c>
      <c r="C12" s="499">
        <v>4100</v>
      </c>
      <c r="D12" s="499"/>
      <c r="E12" s="499"/>
      <c r="F12" s="499"/>
      <c r="G12" s="500" t="s">
        <v>511</v>
      </c>
      <c r="H12" s="501">
        <v>293648</v>
      </c>
      <c r="I12" s="501">
        <v>0</v>
      </c>
      <c r="J12" s="501">
        <f t="shared" si="0"/>
        <v>293648</v>
      </c>
      <c r="K12" s="501">
        <v>0</v>
      </c>
      <c r="L12" s="501">
        <v>1432358.04</v>
      </c>
      <c r="M12" s="501">
        <f t="shared" si="1"/>
        <v>487.78062169672535</v>
      </c>
      <c r="N12" s="502">
        <f t="shared" si="2"/>
        <v>1138710.04</v>
      </c>
    </row>
    <row r="13" spans="1:23" s="41" customFormat="1" x14ac:dyDescent="0.2">
      <c r="A13" s="419" t="str">
        <f t="shared" ref="A13:A76" si="3">B13&amp;C13&amp;D13&amp;E13&amp;F13</f>
        <v>81104110</v>
      </c>
      <c r="B13" s="498">
        <v>8110</v>
      </c>
      <c r="C13" s="499">
        <v>4110</v>
      </c>
      <c r="D13" s="499"/>
      <c r="E13" s="499"/>
      <c r="F13" s="499"/>
      <c r="G13" s="500" t="s">
        <v>24</v>
      </c>
      <c r="H13" s="501">
        <v>0</v>
      </c>
      <c r="I13" s="501">
        <v>0</v>
      </c>
      <c r="J13" s="501">
        <f t="shared" si="0"/>
        <v>0</v>
      </c>
      <c r="K13" s="501">
        <v>0</v>
      </c>
      <c r="L13" s="501">
        <v>0</v>
      </c>
      <c r="M13" s="501">
        <f t="shared" si="1"/>
        <v>0</v>
      </c>
      <c r="N13" s="502">
        <f t="shared" si="2"/>
        <v>0</v>
      </c>
      <c r="P13" s="40"/>
      <c r="Q13" s="40"/>
      <c r="R13" s="40"/>
      <c r="S13" s="40"/>
      <c r="T13" s="40"/>
      <c r="U13" s="40"/>
      <c r="V13" s="40"/>
      <c r="W13" s="40"/>
    </row>
    <row r="14" spans="1:23" s="41" customFormat="1" x14ac:dyDescent="0.2">
      <c r="A14" s="419" t="str">
        <f t="shared" si="3"/>
        <v>81104111</v>
      </c>
      <c r="B14" s="498">
        <v>8110</v>
      </c>
      <c r="C14" s="499">
        <v>4111</v>
      </c>
      <c r="D14" s="499"/>
      <c r="E14" s="499"/>
      <c r="F14" s="499"/>
      <c r="G14" s="500" t="s">
        <v>512</v>
      </c>
      <c r="H14" s="501">
        <v>0</v>
      </c>
      <c r="I14" s="501">
        <v>0</v>
      </c>
      <c r="J14" s="501">
        <f t="shared" si="0"/>
        <v>0</v>
      </c>
      <c r="K14" s="501">
        <v>0</v>
      </c>
      <c r="L14" s="501">
        <v>0</v>
      </c>
      <c r="M14" s="501">
        <f t="shared" si="1"/>
        <v>0</v>
      </c>
      <c r="N14" s="502">
        <f t="shared" si="2"/>
        <v>0</v>
      </c>
      <c r="P14" s="40"/>
      <c r="Q14" s="40"/>
      <c r="R14" s="40"/>
      <c r="S14" s="40"/>
      <c r="T14" s="40"/>
      <c r="U14" s="40"/>
      <c r="V14" s="40"/>
      <c r="W14" s="40"/>
    </row>
    <row r="15" spans="1:23" s="41" customFormat="1" x14ac:dyDescent="0.2">
      <c r="A15" s="419" t="str">
        <f t="shared" si="3"/>
        <v>811041111</v>
      </c>
      <c r="B15" s="503">
        <v>8110</v>
      </c>
      <c r="C15" s="504">
        <v>4111</v>
      </c>
      <c r="D15" s="504">
        <v>1</v>
      </c>
      <c r="E15" s="504"/>
      <c r="F15" s="504"/>
      <c r="G15" s="505" t="s">
        <v>512</v>
      </c>
      <c r="H15" s="506">
        <v>0</v>
      </c>
      <c r="I15" s="506">
        <v>0</v>
      </c>
      <c r="J15" s="501">
        <f t="shared" si="0"/>
        <v>0</v>
      </c>
      <c r="K15" s="506">
        <v>0</v>
      </c>
      <c r="L15" s="506">
        <v>0</v>
      </c>
      <c r="M15" s="501">
        <f t="shared" si="1"/>
        <v>0</v>
      </c>
      <c r="N15" s="502">
        <f t="shared" si="2"/>
        <v>0</v>
      </c>
      <c r="P15" s="40"/>
      <c r="Q15" s="40"/>
      <c r="R15" s="40"/>
      <c r="S15" s="40"/>
      <c r="T15" s="40"/>
      <c r="U15" s="40"/>
      <c r="V15" s="40"/>
      <c r="W15" s="40"/>
    </row>
    <row r="16" spans="1:23" s="41" customFormat="1" x14ac:dyDescent="0.2">
      <c r="A16" s="419" t="str">
        <f t="shared" si="3"/>
        <v>8110411111</v>
      </c>
      <c r="B16" s="503">
        <v>8110</v>
      </c>
      <c r="C16" s="504">
        <v>4111</v>
      </c>
      <c r="D16" s="504">
        <v>1</v>
      </c>
      <c r="E16" s="504">
        <v>1</v>
      </c>
      <c r="F16" s="504"/>
      <c r="G16" s="505" t="s">
        <v>512</v>
      </c>
      <c r="H16" s="506">
        <v>0</v>
      </c>
      <c r="I16" s="506">
        <v>0</v>
      </c>
      <c r="J16" s="501">
        <f t="shared" si="0"/>
        <v>0</v>
      </c>
      <c r="K16" s="506">
        <v>0</v>
      </c>
      <c r="L16" s="506">
        <v>0</v>
      </c>
      <c r="M16" s="501">
        <f t="shared" si="1"/>
        <v>0</v>
      </c>
      <c r="N16" s="502">
        <f t="shared" si="2"/>
        <v>0</v>
      </c>
      <c r="P16" s="40"/>
      <c r="Q16" s="40"/>
      <c r="R16" s="40"/>
      <c r="S16" s="40"/>
      <c r="T16" s="40"/>
      <c r="U16" s="40"/>
      <c r="V16" s="40"/>
      <c r="W16" s="40"/>
    </row>
    <row r="17" spans="1:23" s="41" customFormat="1" ht="12.75" customHeight="1" x14ac:dyDescent="0.2">
      <c r="A17" s="419" t="str">
        <f t="shared" si="3"/>
        <v>81104111111</v>
      </c>
      <c r="B17" s="507">
        <v>8110</v>
      </c>
      <c r="C17" s="508">
        <v>4111</v>
      </c>
      <c r="D17" s="508">
        <v>1</v>
      </c>
      <c r="E17" s="508">
        <v>1</v>
      </c>
      <c r="F17" s="508">
        <v>1</v>
      </c>
      <c r="G17" s="509" t="s">
        <v>512</v>
      </c>
      <c r="H17" s="510">
        <v>0</v>
      </c>
      <c r="I17" s="510">
        <v>0</v>
      </c>
      <c r="J17" s="510">
        <f t="shared" si="0"/>
        <v>0</v>
      </c>
      <c r="K17" s="510">
        <v>0</v>
      </c>
      <c r="L17" s="510">
        <v>0</v>
      </c>
      <c r="M17" s="510">
        <f t="shared" si="1"/>
        <v>0</v>
      </c>
      <c r="N17" s="511">
        <f t="shared" si="2"/>
        <v>0</v>
      </c>
      <c r="P17" s="40"/>
      <c r="Q17" s="40"/>
      <c r="R17" s="40"/>
      <c r="S17" s="40"/>
      <c r="T17" s="40"/>
      <c r="U17" s="40"/>
      <c r="V17" s="40"/>
      <c r="W17" s="40"/>
    </row>
    <row r="18" spans="1:23" s="41" customFormat="1" ht="12.75" customHeight="1" x14ac:dyDescent="0.2">
      <c r="A18" s="419" t="str">
        <f t="shared" si="3"/>
        <v>81104112</v>
      </c>
      <c r="B18" s="498">
        <v>8110</v>
      </c>
      <c r="C18" s="499">
        <v>4112</v>
      </c>
      <c r="D18" s="499"/>
      <c r="E18" s="499"/>
      <c r="F18" s="499"/>
      <c r="G18" s="500" t="s">
        <v>513</v>
      </c>
      <c r="H18" s="501">
        <v>0</v>
      </c>
      <c r="I18" s="501">
        <v>0</v>
      </c>
      <c r="J18" s="501">
        <f t="shared" si="0"/>
        <v>0</v>
      </c>
      <c r="K18" s="501">
        <v>0</v>
      </c>
      <c r="L18" s="501">
        <v>0</v>
      </c>
      <c r="M18" s="501">
        <f t="shared" si="1"/>
        <v>0</v>
      </c>
      <c r="N18" s="502">
        <f t="shared" si="2"/>
        <v>0</v>
      </c>
      <c r="P18" s="40"/>
      <c r="Q18" s="40"/>
      <c r="R18" s="40"/>
      <c r="S18" s="40"/>
      <c r="T18" s="40"/>
      <c r="U18" s="40"/>
      <c r="V18" s="40"/>
      <c r="W18" s="40"/>
    </row>
    <row r="19" spans="1:23" s="41" customFormat="1" x14ac:dyDescent="0.2">
      <c r="A19" s="419" t="str">
        <f t="shared" si="3"/>
        <v>811041121</v>
      </c>
      <c r="B19" s="503">
        <v>8110</v>
      </c>
      <c r="C19" s="504">
        <v>4112</v>
      </c>
      <c r="D19" s="504">
        <v>1</v>
      </c>
      <c r="E19" s="504"/>
      <c r="F19" s="504"/>
      <c r="G19" s="505" t="s">
        <v>513</v>
      </c>
      <c r="H19" s="506">
        <v>0</v>
      </c>
      <c r="I19" s="506">
        <v>0</v>
      </c>
      <c r="J19" s="501">
        <f t="shared" si="0"/>
        <v>0</v>
      </c>
      <c r="K19" s="506">
        <v>0</v>
      </c>
      <c r="L19" s="506">
        <v>0</v>
      </c>
      <c r="M19" s="501">
        <f t="shared" si="1"/>
        <v>0</v>
      </c>
      <c r="N19" s="502">
        <f t="shared" si="2"/>
        <v>0</v>
      </c>
      <c r="P19" s="40"/>
      <c r="Q19" s="40"/>
      <c r="R19" s="40"/>
      <c r="S19" s="40"/>
      <c r="T19" s="40"/>
      <c r="U19" s="40"/>
      <c r="V19" s="40"/>
      <c r="W19" s="40"/>
    </row>
    <row r="20" spans="1:23" s="41" customFormat="1" x14ac:dyDescent="0.2">
      <c r="A20" s="419" t="str">
        <f t="shared" si="3"/>
        <v>8110411211</v>
      </c>
      <c r="B20" s="503">
        <v>8110</v>
      </c>
      <c r="C20" s="504">
        <v>4112</v>
      </c>
      <c r="D20" s="504">
        <v>1</v>
      </c>
      <c r="E20" s="504">
        <v>1</v>
      </c>
      <c r="F20" s="504"/>
      <c r="G20" s="505" t="s">
        <v>513</v>
      </c>
      <c r="H20" s="506">
        <v>0</v>
      </c>
      <c r="I20" s="506">
        <v>0</v>
      </c>
      <c r="J20" s="501">
        <f t="shared" si="0"/>
        <v>0</v>
      </c>
      <c r="K20" s="506">
        <v>0</v>
      </c>
      <c r="L20" s="506">
        <v>0</v>
      </c>
      <c r="M20" s="501">
        <f t="shared" si="1"/>
        <v>0</v>
      </c>
      <c r="N20" s="502">
        <f t="shared" si="2"/>
        <v>0</v>
      </c>
      <c r="P20" s="40"/>
      <c r="Q20" s="40"/>
      <c r="R20" s="40"/>
      <c r="S20" s="40"/>
      <c r="T20" s="40"/>
      <c r="U20" s="40"/>
      <c r="V20" s="40"/>
      <c r="W20" s="40"/>
    </row>
    <row r="21" spans="1:23" s="41" customFormat="1" ht="12.75" customHeight="1" x14ac:dyDescent="0.2">
      <c r="A21" s="419" t="str">
        <f t="shared" si="3"/>
        <v>81104112111</v>
      </c>
      <c r="B21" s="507">
        <v>8110</v>
      </c>
      <c r="C21" s="508">
        <v>4112</v>
      </c>
      <c r="D21" s="508">
        <v>1</v>
      </c>
      <c r="E21" s="508">
        <v>1</v>
      </c>
      <c r="F21" s="508">
        <v>1</v>
      </c>
      <c r="G21" s="509" t="s">
        <v>48</v>
      </c>
      <c r="H21" s="510">
        <v>0</v>
      </c>
      <c r="I21" s="510">
        <v>0</v>
      </c>
      <c r="J21" s="510">
        <f t="shared" si="0"/>
        <v>0</v>
      </c>
      <c r="K21" s="510">
        <v>0</v>
      </c>
      <c r="L21" s="510">
        <v>0</v>
      </c>
      <c r="M21" s="510">
        <f t="shared" si="1"/>
        <v>0</v>
      </c>
      <c r="N21" s="511">
        <f t="shared" si="2"/>
        <v>0</v>
      </c>
      <c r="P21" s="40"/>
      <c r="Q21" s="40"/>
      <c r="R21" s="40"/>
      <c r="S21" s="40"/>
      <c r="T21" s="40"/>
      <c r="U21" s="40"/>
      <c r="V21" s="40"/>
      <c r="W21" s="40"/>
    </row>
    <row r="22" spans="1:23" s="41" customFormat="1" ht="12.75" customHeight="1" x14ac:dyDescent="0.2">
      <c r="A22" s="419" t="str">
        <f t="shared" si="3"/>
        <v>81104112112</v>
      </c>
      <c r="B22" s="507">
        <v>8110</v>
      </c>
      <c r="C22" s="508">
        <v>4112</v>
      </c>
      <c r="D22" s="508">
        <v>1</v>
      </c>
      <c r="E22" s="508">
        <v>1</v>
      </c>
      <c r="F22" s="508">
        <v>2</v>
      </c>
      <c r="G22" s="509" t="s">
        <v>514</v>
      </c>
      <c r="H22" s="510">
        <v>0</v>
      </c>
      <c r="I22" s="510">
        <v>0</v>
      </c>
      <c r="J22" s="510">
        <f t="shared" si="0"/>
        <v>0</v>
      </c>
      <c r="K22" s="510">
        <v>0</v>
      </c>
      <c r="L22" s="510">
        <v>0</v>
      </c>
      <c r="M22" s="510">
        <f t="shared" si="1"/>
        <v>0</v>
      </c>
      <c r="N22" s="511">
        <f t="shared" si="2"/>
        <v>0</v>
      </c>
      <c r="P22" s="40"/>
      <c r="Q22" s="40"/>
      <c r="R22" s="40"/>
      <c r="S22" s="40"/>
      <c r="T22" s="40"/>
      <c r="U22" s="40"/>
      <c r="V22" s="40"/>
      <c r="W22" s="40"/>
    </row>
    <row r="23" spans="1:23" s="41" customFormat="1" ht="18" customHeight="1" x14ac:dyDescent="0.2">
      <c r="A23" s="419" t="str">
        <f t="shared" si="3"/>
        <v>81104112113</v>
      </c>
      <c r="B23" s="507">
        <v>8110</v>
      </c>
      <c r="C23" s="508">
        <v>4112</v>
      </c>
      <c r="D23" s="508">
        <v>1</v>
      </c>
      <c r="E23" s="508">
        <v>1</v>
      </c>
      <c r="F23" s="508">
        <v>3</v>
      </c>
      <c r="G23" s="509" t="s">
        <v>49</v>
      </c>
      <c r="H23" s="510">
        <v>0</v>
      </c>
      <c r="I23" s="510">
        <v>0</v>
      </c>
      <c r="J23" s="510">
        <f t="shared" si="0"/>
        <v>0</v>
      </c>
      <c r="K23" s="510">
        <v>0</v>
      </c>
      <c r="L23" s="510">
        <v>0</v>
      </c>
      <c r="M23" s="510">
        <f t="shared" si="1"/>
        <v>0</v>
      </c>
      <c r="N23" s="511">
        <f t="shared" si="2"/>
        <v>0</v>
      </c>
      <c r="P23" s="40"/>
      <c r="Q23" s="40"/>
      <c r="R23" s="40"/>
      <c r="S23" s="40"/>
      <c r="T23" s="40"/>
      <c r="U23" s="40"/>
      <c r="V23" s="40"/>
      <c r="W23" s="40"/>
    </row>
    <row r="24" spans="1:23" s="41" customFormat="1" ht="12.75" customHeight="1" x14ac:dyDescent="0.2">
      <c r="A24" s="419" t="str">
        <f t="shared" si="3"/>
        <v>81104113</v>
      </c>
      <c r="B24" s="498">
        <v>8110</v>
      </c>
      <c r="C24" s="499">
        <v>4113</v>
      </c>
      <c r="D24" s="499"/>
      <c r="E24" s="499"/>
      <c r="F24" s="499"/>
      <c r="G24" s="500" t="s">
        <v>515</v>
      </c>
      <c r="H24" s="501">
        <v>0</v>
      </c>
      <c r="I24" s="501">
        <v>0</v>
      </c>
      <c r="J24" s="501">
        <f t="shared" si="0"/>
        <v>0</v>
      </c>
      <c r="K24" s="501">
        <v>0</v>
      </c>
      <c r="L24" s="501">
        <v>0</v>
      </c>
      <c r="M24" s="501">
        <f t="shared" si="1"/>
        <v>0</v>
      </c>
      <c r="N24" s="502">
        <f t="shared" si="2"/>
        <v>0</v>
      </c>
      <c r="P24" s="40"/>
      <c r="Q24" s="40"/>
      <c r="R24" s="40"/>
      <c r="S24" s="40"/>
      <c r="T24" s="40"/>
      <c r="U24" s="40"/>
      <c r="V24" s="40"/>
      <c r="W24" s="40"/>
    </row>
    <row r="25" spans="1:23" s="41" customFormat="1" ht="24" x14ac:dyDescent="0.2">
      <c r="A25" s="419" t="str">
        <f t="shared" si="3"/>
        <v>811041131</v>
      </c>
      <c r="B25" s="503">
        <v>8110</v>
      </c>
      <c r="C25" s="504">
        <v>4113</v>
      </c>
      <c r="D25" s="504">
        <v>1</v>
      </c>
      <c r="E25" s="504"/>
      <c r="F25" s="504"/>
      <c r="G25" s="505" t="s">
        <v>515</v>
      </c>
      <c r="H25" s="506">
        <v>0</v>
      </c>
      <c r="I25" s="506">
        <v>0</v>
      </c>
      <c r="J25" s="501">
        <f t="shared" si="0"/>
        <v>0</v>
      </c>
      <c r="K25" s="506">
        <v>0</v>
      </c>
      <c r="L25" s="506">
        <v>0</v>
      </c>
      <c r="M25" s="501">
        <f t="shared" si="1"/>
        <v>0</v>
      </c>
      <c r="N25" s="502">
        <f t="shared" si="2"/>
        <v>0</v>
      </c>
      <c r="P25" s="40"/>
      <c r="Q25" s="40"/>
      <c r="R25" s="40"/>
      <c r="S25" s="40"/>
      <c r="T25" s="40"/>
      <c r="U25" s="40"/>
      <c r="V25" s="40"/>
      <c r="W25" s="40"/>
    </row>
    <row r="26" spans="1:23" s="41" customFormat="1" ht="24" x14ac:dyDescent="0.2">
      <c r="A26" s="419" t="str">
        <f t="shared" si="3"/>
        <v>8110411311</v>
      </c>
      <c r="B26" s="503">
        <v>8110</v>
      </c>
      <c r="C26" s="504">
        <v>4113</v>
      </c>
      <c r="D26" s="504">
        <v>1</v>
      </c>
      <c r="E26" s="504">
        <v>1</v>
      </c>
      <c r="F26" s="504"/>
      <c r="G26" s="505" t="s">
        <v>515</v>
      </c>
      <c r="H26" s="506">
        <v>0</v>
      </c>
      <c r="I26" s="506">
        <v>0</v>
      </c>
      <c r="J26" s="501">
        <f t="shared" si="0"/>
        <v>0</v>
      </c>
      <c r="K26" s="506">
        <v>0</v>
      </c>
      <c r="L26" s="506">
        <v>0</v>
      </c>
      <c r="M26" s="501">
        <f t="shared" si="1"/>
        <v>0</v>
      </c>
      <c r="N26" s="502">
        <f t="shared" si="2"/>
        <v>0</v>
      </c>
      <c r="P26" s="40"/>
      <c r="Q26" s="40"/>
      <c r="R26" s="40"/>
      <c r="S26" s="40"/>
      <c r="T26" s="40"/>
      <c r="U26" s="40"/>
      <c r="V26" s="40"/>
      <c r="W26" s="40"/>
    </row>
    <row r="27" spans="1:23" s="41" customFormat="1" ht="12.75" customHeight="1" x14ac:dyDescent="0.2">
      <c r="A27" s="419" t="str">
        <f t="shared" si="3"/>
        <v>81104113111</v>
      </c>
      <c r="B27" s="507">
        <v>8110</v>
      </c>
      <c r="C27" s="508">
        <v>4113</v>
      </c>
      <c r="D27" s="508">
        <v>1</v>
      </c>
      <c r="E27" s="508">
        <v>1</v>
      </c>
      <c r="F27" s="508">
        <v>1</v>
      </c>
      <c r="G27" s="509" t="s">
        <v>515</v>
      </c>
      <c r="H27" s="510">
        <v>0</v>
      </c>
      <c r="I27" s="510">
        <v>0</v>
      </c>
      <c r="J27" s="510">
        <f t="shared" si="0"/>
        <v>0</v>
      </c>
      <c r="K27" s="510">
        <v>0</v>
      </c>
      <c r="L27" s="510">
        <v>0</v>
      </c>
      <c r="M27" s="510">
        <f t="shared" si="1"/>
        <v>0</v>
      </c>
      <c r="N27" s="511">
        <f t="shared" si="2"/>
        <v>0</v>
      </c>
      <c r="P27" s="40"/>
      <c r="Q27" s="40"/>
      <c r="R27" s="40"/>
      <c r="S27" s="40"/>
      <c r="T27" s="40"/>
      <c r="U27" s="40"/>
      <c r="V27" s="40"/>
      <c r="W27" s="40"/>
    </row>
    <row r="28" spans="1:23" s="41" customFormat="1" ht="12.75" customHeight="1" x14ac:dyDescent="0.2">
      <c r="A28" s="419" t="str">
        <f t="shared" si="3"/>
        <v>81104114</v>
      </c>
      <c r="B28" s="498">
        <v>8110</v>
      </c>
      <c r="C28" s="499">
        <v>4114</v>
      </c>
      <c r="D28" s="499"/>
      <c r="E28" s="499"/>
      <c r="F28" s="499"/>
      <c r="G28" s="500" t="s">
        <v>50</v>
      </c>
      <c r="H28" s="501">
        <v>0</v>
      </c>
      <c r="I28" s="501">
        <v>0</v>
      </c>
      <c r="J28" s="501">
        <f t="shared" si="0"/>
        <v>0</v>
      </c>
      <c r="K28" s="501">
        <v>0</v>
      </c>
      <c r="L28" s="501">
        <v>0</v>
      </c>
      <c r="M28" s="501">
        <f t="shared" si="1"/>
        <v>0</v>
      </c>
      <c r="N28" s="502">
        <f t="shared" si="2"/>
        <v>0</v>
      </c>
      <c r="P28" s="40"/>
      <c r="Q28" s="40"/>
      <c r="R28" s="40"/>
      <c r="S28" s="40"/>
      <c r="T28" s="40"/>
      <c r="U28" s="40"/>
      <c r="V28" s="40"/>
      <c r="W28" s="40"/>
    </row>
    <row r="29" spans="1:23" s="41" customFormat="1" x14ac:dyDescent="0.2">
      <c r="A29" s="419" t="str">
        <f t="shared" si="3"/>
        <v>811041141</v>
      </c>
      <c r="B29" s="503">
        <v>8110</v>
      </c>
      <c r="C29" s="504">
        <v>4114</v>
      </c>
      <c r="D29" s="504">
        <v>1</v>
      </c>
      <c r="E29" s="504"/>
      <c r="F29" s="504"/>
      <c r="G29" s="505" t="s">
        <v>50</v>
      </c>
      <c r="H29" s="506">
        <v>0</v>
      </c>
      <c r="I29" s="506">
        <v>0</v>
      </c>
      <c r="J29" s="501">
        <f t="shared" si="0"/>
        <v>0</v>
      </c>
      <c r="K29" s="506">
        <v>0</v>
      </c>
      <c r="L29" s="506">
        <v>0</v>
      </c>
      <c r="M29" s="501">
        <f t="shared" si="1"/>
        <v>0</v>
      </c>
      <c r="N29" s="502">
        <f t="shared" si="2"/>
        <v>0</v>
      </c>
      <c r="P29" s="40"/>
      <c r="Q29" s="40"/>
      <c r="R29" s="40"/>
      <c r="S29" s="40"/>
      <c r="T29" s="40"/>
      <c r="U29" s="40"/>
      <c r="V29" s="40"/>
      <c r="W29" s="40"/>
    </row>
    <row r="30" spans="1:23" s="41" customFormat="1" x14ac:dyDescent="0.2">
      <c r="A30" s="419" t="str">
        <f t="shared" si="3"/>
        <v>8110411411</v>
      </c>
      <c r="B30" s="503">
        <v>8110</v>
      </c>
      <c r="C30" s="504">
        <v>4114</v>
      </c>
      <c r="D30" s="504">
        <v>1</v>
      </c>
      <c r="E30" s="504">
        <v>1</v>
      </c>
      <c r="F30" s="504"/>
      <c r="G30" s="505" t="s">
        <v>50</v>
      </c>
      <c r="H30" s="506">
        <v>0</v>
      </c>
      <c r="I30" s="506">
        <v>0</v>
      </c>
      <c r="J30" s="501">
        <f t="shared" si="0"/>
        <v>0</v>
      </c>
      <c r="K30" s="506">
        <v>0</v>
      </c>
      <c r="L30" s="506">
        <v>0</v>
      </c>
      <c r="M30" s="501">
        <f t="shared" si="1"/>
        <v>0</v>
      </c>
      <c r="N30" s="502">
        <f t="shared" si="2"/>
        <v>0</v>
      </c>
      <c r="P30" s="40"/>
      <c r="Q30" s="40"/>
      <c r="R30" s="40"/>
      <c r="S30" s="40"/>
      <c r="T30" s="40"/>
      <c r="U30" s="40"/>
      <c r="V30" s="40"/>
      <c r="W30" s="40"/>
    </row>
    <row r="31" spans="1:23" s="41" customFormat="1" ht="12.75" customHeight="1" x14ac:dyDescent="0.2">
      <c r="A31" s="419" t="str">
        <f t="shared" si="3"/>
        <v>81104114111</v>
      </c>
      <c r="B31" s="507">
        <v>8110</v>
      </c>
      <c r="C31" s="508">
        <v>4114</v>
      </c>
      <c r="D31" s="508">
        <v>1</v>
      </c>
      <c r="E31" s="508">
        <v>1</v>
      </c>
      <c r="F31" s="508">
        <v>1</v>
      </c>
      <c r="G31" s="509" t="s">
        <v>50</v>
      </c>
      <c r="H31" s="510">
        <v>0</v>
      </c>
      <c r="I31" s="510">
        <v>0</v>
      </c>
      <c r="J31" s="510">
        <f t="shared" si="0"/>
        <v>0</v>
      </c>
      <c r="K31" s="510">
        <v>0</v>
      </c>
      <c r="L31" s="510">
        <v>0</v>
      </c>
      <c r="M31" s="510">
        <f t="shared" si="1"/>
        <v>0</v>
      </c>
      <c r="N31" s="511">
        <f t="shared" si="2"/>
        <v>0</v>
      </c>
      <c r="P31" s="40"/>
      <c r="Q31" s="40"/>
      <c r="R31" s="40"/>
      <c r="S31" s="40"/>
      <c r="T31" s="40"/>
      <c r="U31" s="40"/>
      <c r="V31" s="40"/>
      <c r="W31" s="40"/>
    </row>
    <row r="32" spans="1:23" s="41" customFormat="1" ht="12.75" customHeight="1" x14ac:dyDescent="0.2">
      <c r="A32" s="419" t="str">
        <f t="shared" si="3"/>
        <v>81104115</v>
      </c>
      <c r="B32" s="498">
        <v>8110</v>
      </c>
      <c r="C32" s="499">
        <v>4115</v>
      </c>
      <c r="D32" s="499"/>
      <c r="E32" s="499"/>
      <c r="F32" s="499"/>
      <c r="G32" s="500" t="s">
        <v>516</v>
      </c>
      <c r="H32" s="501">
        <v>0</v>
      </c>
      <c r="I32" s="501">
        <v>0</v>
      </c>
      <c r="J32" s="501">
        <f t="shared" si="0"/>
        <v>0</v>
      </c>
      <c r="K32" s="501">
        <v>0</v>
      </c>
      <c r="L32" s="501">
        <v>0</v>
      </c>
      <c r="M32" s="501">
        <f t="shared" si="1"/>
        <v>0</v>
      </c>
      <c r="N32" s="502">
        <f t="shared" si="2"/>
        <v>0</v>
      </c>
      <c r="P32" s="40"/>
      <c r="Q32" s="40"/>
      <c r="R32" s="40"/>
      <c r="S32" s="40"/>
      <c r="T32" s="40"/>
      <c r="U32" s="40"/>
      <c r="V32" s="40"/>
      <c r="W32" s="40"/>
    </row>
    <row r="33" spans="1:23" s="41" customFormat="1" x14ac:dyDescent="0.2">
      <c r="A33" s="419" t="str">
        <f t="shared" si="3"/>
        <v>811041151</v>
      </c>
      <c r="B33" s="503">
        <v>8110</v>
      </c>
      <c r="C33" s="504">
        <v>4115</v>
      </c>
      <c r="D33" s="504">
        <v>1</v>
      </c>
      <c r="E33" s="504"/>
      <c r="F33" s="504"/>
      <c r="G33" s="505" t="s">
        <v>516</v>
      </c>
      <c r="H33" s="506">
        <v>0</v>
      </c>
      <c r="I33" s="506">
        <v>0</v>
      </c>
      <c r="J33" s="501">
        <f t="shared" si="0"/>
        <v>0</v>
      </c>
      <c r="K33" s="506">
        <v>0</v>
      </c>
      <c r="L33" s="506">
        <v>0</v>
      </c>
      <c r="M33" s="501">
        <f t="shared" si="1"/>
        <v>0</v>
      </c>
      <c r="N33" s="502">
        <f t="shared" si="2"/>
        <v>0</v>
      </c>
      <c r="P33" s="40"/>
      <c r="Q33" s="40"/>
      <c r="R33" s="40"/>
      <c r="S33" s="40"/>
      <c r="T33" s="40"/>
      <c r="U33" s="40"/>
      <c r="V33" s="40"/>
      <c r="W33" s="40"/>
    </row>
    <row r="34" spans="1:23" s="41" customFormat="1" x14ac:dyDescent="0.2">
      <c r="A34" s="419" t="str">
        <f t="shared" si="3"/>
        <v>8110411511</v>
      </c>
      <c r="B34" s="503">
        <v>8110</v>
      </c>
      <c r="C34" s="504">
        <v>4115</v>
      </c>
      <c r="D34" s="504">
        <v>1</v>
      </c>
      <c r="E34" s="504">
        <v>1</v>
      </c>
      <c r="F34" s="504"/>
      <c r="G34" s="505" t="s">
        <v>516</v>
      </c>
      <c r="H34" s="506">
        <v>0</v>
      </c>
      <c r="I34" s="506">
        <v>0</v>
      </c>
      <c r="J34" s="501">
        <f t="shared" si="0"/>
        <v>0</v>
      </c>
      <c r="K34" s="506">
        <v>0</v>
      </c>
      <c r="L34" s="506">
        <v>0</v>
      </c>
      <c r="M34" s="501">
        <f t="shared" si="1"/>
        <v>0</v>
      </c>
      <c r="N34" s="502">
        <f t="shared" si="2"/>
        <v>0</v>
      </c>
      <c r="P34" s="40"/>
      <c r="Q34" s="40"/>
      <c r="R34" s="40"/>
      <c r="S34" s="40"/>
      <c r="T34" s="40"/>
      <c r="U34" s="40"/>
      <c r="V34" s="40"/>
      <c r="W34" s="40"/>
    </row>
    <row r="35" spans="1:23" s="41" customFormat="1" ht="12.75" customHeight="1" x14ac:dyDescent="0.2">
      <c r="A35" s="419" t="str">
        <f t="shared" si="3"/>
        <v>81104115111</v>
      </c>
      <c r="B35" s="507">
        <v>8110</v>
      </c>
      <c r="C35" s="508">
        <v>4115</v>
      </c>
      <c r="D35" s="508">
        <v>1</v>
      </c>
      <c r="E35" s="508">
        <v>1</v>
      </c>
      <c r="F35" s="508">
        <v>1</v>
      </c>
      <c r="G35" s="509" t="s">
        <v>516</v>
      </c>
      <c r="H35" s="510">
        <v>0</v>
      </c>
      <c r="I35" s="510">
        <v>0</v>
      </c>
      <c r="J35" s="510">
        <f t="shared" si="0"/>
        <v>0</v>
      </c>
      <c r="K35" s="510">
        <v>0</v>
      </c>
      <c r="L35" s="510">
        <v>0</v>
      </c>
      <c r="M35" s="510">
        <f t="shared" si="1"/>
        <v>0</v>
      </c>
      <c r="N35" s="511">
        <f t="shared" si="2"/>
        <v>0</v>
      </c>
      <c r="P35" s="40"/>
      <c r="Q35" s="40"/>
      <c r="R35" s="40"/>
      <c r="S35" s="40"/>
      <c r="T35" s="40"/>
      <c r="U35" s="40"/>
      <c r="V35" s="40"/>
      <c r="W35" s="40"/>
    </row>
    <row r="36" spans="1:23" s="41" customFormat="1" ht="12.75" customHeight="1" x14ac:dyDescent="0.2">
      <c r="A36" s="419" t="str">
        <f t="shared" si="3"/>
        <v>81104116</v>
      </c>
      <c r="B36" s="498">
        <v>8110</v>
      </c>
      <c r="C36" s="499">
        <v>4116</v>
      </c>
      <c r="D36" s="499"/>
      <c r="E36" s="499"/>
      <c r="F36" s="499"/>
      <c r="G36" s="500" t="s">
        <v>51</v>
      </c>
      <c r="H36" s="501">
        <v>0</v>
      </c>
      <c r="I36" s="501">
        <v>0</v>
      </c>
      <c r="J36" s="501">
        <f t="shared" si="0"/>
        <v>0</v>
      </c>
      <c r="K36" s="501">
        <v>0</v>
      </c>
      <c r="L36" s="501">
        <v>0</v>
      </c>
      <c r="M36" s="501">
        <f t="shared" si="1"/>
        <v>0</v>
      </c>
      <c r="N36" s="502">
        <f t="shared" si="2"/>
        <v>0</v>
      </c>
      <c r="P36" s="40"/>
      <c r="Q36" s="40"/>
      <c r="R36" s="40"/>
      <c r="S36" s="40"/>
      <c r="T36" s="40"/>
      <c r="U36" s="40"/>
      <c r="V36" s="40"/>
      <c r="W36" s="40"/>
    </row>
    <row r="37" spans="1:23" s="41" customFormat="1" x14ac:dyDescent="0.2">
      <c r="A37" s="419" t="str">
        <f t="shared" si="3"/>
        <v>811041161</v>
      </c>
      <c r="B37" s="503">
        <v>8110</v>
      </c>
      <c r="C37" s="504">
        <v>4116</v>
      </c>
      <c r="D37" s="504">
        <v>1</v>
      </c>
      <c r="E37" s="504"/>
      <c r="F37" s="504"/>
      <c r="G37" s="505" t="s">
        <v>51</v>
      </c>
      <c r="H37" s="506">
        <v>0</v>
      </c>
      <c r="I37" s="506">
        <v>0</v>
      </c>
      <c r="J37" s="501">
        <f t="shared" si="0"/>
        <v>0</v>
      </c>
      <c r="K37" s="506">
        <v>0</v>
      </c>
      <c r="L37" s="506">
        <v>0</v>
      </c>
      <c r="M37" s="501">
        <f t="shared" si="1"/>
        <v>0</v>
      </c>
      <c r="N37" s="502">
        <f t="shared" si="2"/>
        <v>0</v>
      </c>
      <c r="P37" s="40"/>
      <c r="Q37" s="40"/>
      <c r="R37" s="40"/>
      <c r="S37" s="40"/>
      <c r="T37" s="40"/>
      <c r="U37" s="40"/>
      <c r="V37" s="40"/>
      <c r="W37" s="40"/>
    </row>
    <row r="38" spans="1:23" s="41" customFormat="1" x14ac:dyDescent="0.2">
      <c r="A38" s="419" t="str">
        <f t="shared" si="3"/>
        <v>8110411611</v>
      </c>
      <c r="B38" s="503">
        <v>8110</v>
      </c>
      <c r="C38" s="504">
        <v>4116</v>
      </c>
      <c r="D38" s="504">
        <v>1</v>
      </c>
      <c r="E38" s="504">
        <v>1</v>
      </c>
      <c r="F38" s="504"/>
      <c r="G38" s="505" t="s">
        <v>51</v>
      </c>
      <c r="H38" s="506">
        <v>0</v>
      </c>
      <c r="I38" s="506">
        <v>0</v>
      </c>
      <c r="J38" s="501">
        <f t="shared" si="0"/>
        <v>0</v>
      </c>
      <c r="K38" s="506">
        <v>0</v>
      </c>
      <c r="L38" s="506">
        <v>0</v>
      </c>
      <c r="M38" s="501">
        <f t="shared" si="1"/>
        <v>0</v>
      </c>
      <c r="N38" s="502">
        <f t="shared" si="2"/>
        <v>0</v>
      </c>
      <c r="P38" s="40"/>
      <c r="Q38" s="40"/>
      <c r="R38" s="40"/>
      <c r="S38" s="40"/>
      <c r="T38" s="40"/>
      <c r="U38" s="40"/>
      <c r="V38" s="40"/>
      <c r="W38" s="40"/>
    </row>
    <row r="39" spans="1:23" s="41" customFormat="1" ht="12.75" customHeight="1" x14ac:dyDescent="0.2">
      <c r="A39" s="419" t="str">
        <f t="shared" si="3"/>
        <v>81104116111</v>
      </c>
      <c r="B39" s="507">
        <v>8110</v>
      </c>
      <c r="C39" s="508">
        <v>4116</v>
      </c>
      <c r="D39" s="508">
        <v>1</v>
      </c>
      <c r="E39" s="508">
        <v>1</v>
      </c>
      <c r="F39" s="508">
        <v>1</v>
      </c>
      <c r="G39" s="509" t="s">
        <v>51</v>
      </c>
      <c r="H39" s="510">
        <v>0</v>
      </c>
      <c r="I39" s="510">
        <v>0</v>
      </c>
      <c r="J39" s="510">
        <f t="shared" si="0"/>
        <v>0</v>
      </c>
      <c r="K39" s="510">
        <v>0</v>
      </c>
      <c r="L39" s="510">
        <v>0</v>
      </c>
      <c r="M39" s="510">
        <f t="shared" si="1"/>
        <v>0</v>
      </c>
      <c r="N39" s="511">
        <f t="shared" si="2"/>
        <v>0</v>
      </c>
      <c r="P39" s="40"/>
      <c r="Q39" s="40"/>
      <c r="R39" s="40"/>
      <c r="S39" s="40"/>
      <c r="T39" s="40"/>
      <c r="U39" s="40"/>
      <c r="V39" s="40"/>
      <c r="W39" s="40"/>
    </row>
    <row r="40" spans="1:23" s="41" customFormat="1" ht="12.75" customHeight="1" x14ac:dyDescent="0.2">
      <c r="A40" s="419" t="str">
        <f t="shared" si="3"/>
        <v>81104117</v>
      </c>
      <c r="B40" s="498">
        <v>8110</v>
      </c>
      <c r="C40" s="499">
        <v>4117</v>
      </c>
      <c r="D40" s="499"/>
      <c r="E40" s="499"/>
      <c r="F40" s="499"/>
      <c r="G40" s="500" t="s">
        <v>52</v>
      </c>
      <c r="H40" s="501">
        <v>0</v>
      </c>
      <c r="I40" s="501">
        <v>0</v>
      </c>
      <c r="J40" s="501">
        <f t="shared" si="0"/>
        <v>0</v>
      </c>
      <c r="K40" s="501">
        <v>0</v>
      </c>
      <c r="L40" s="501">
        <v>0</v>
      </c>
      <c r="M40" s="501">
        <f t="shared" si="1"/>
        <v>0</v>
      </c>
      <c r="N40" s="502">
        <f t="shared" si="2"/>
        <v>0</v>
      </c>
      <c r="P40" s="40"/>
      <c r="Q40" s="40"/>
      <c r="R40" s="40"/>
      <c r="S40" s="40"/>
      <c r="T40" s="40"/>
      <c r="U40" s="40"/>
      <c r="V40" s="40"/>
      <c r="W40" s="40"/>
    </row>
    <row r="41" spans="1:23" s="41" customFormat="1" x14ac:dyDescent="0.2">
      <c r="A41" s="419" t="str">
        <f t="shared" si="3"/>
        <v>811041171</v>
      </c>
      <c r="B41" s="503">
        <v>8110</v>
      </c>
      <c r="C41" s="504">
        <v>4117</v>
      </c>
      <c r="D41" s="504">
        <v>1</v>
      </c>
      <c r="E41" s="504"/>
      <c r="F41" s="504"/>
      <c r="G41" s="505" t="s">
        <v>52</v>
      </c>
      <c r="H41" s="506">
        <v>0</v>
      </c>
      <c r="I41" s="506">
        <v>0</v>
      </c>
      <c r="J41" s="501">
        <f t="shared" si="0"/>
        <v>0</v>
      </c>
      <c r="K41" s="506">
        <v>0</v>
      </c>
      <c r="L41" s="506">
        <v>0</v>
      </c>
      <c r="M41" s="501">
        <f t="shared" si="1"/>
        <v>0</v>
      </c>
      <c r="N41" s="502">
        <f t="shared" si="2"/>
        <v>0</v>
      </c>
      <c r="P41" s="40"/>
      <c r="Q41" s="40"/>
      <c r="R41" s="40"/>
      <c r="S41" s="40"/>
      <c r="T41" s="40"/>
      <c r="U41" s="40"/>
      <c r="V41" s="40"/>
      <c r="W41" s="40"/>
    </row>
    <row r="42" spans="1:23" s="41" customFormat="1" x14ac:dyDescent="0.2">
      <c r="A42" s="419" t="str">
        <f t="shared" si="3"/>
        <v>8110411711</v>
      </c>
      <c r="B42" s="503">
        <v>8110</v>
      </c>
      <c r="C42" s="504">
        <v>4117</v>
      </c>
      <c r="D42" s="504">
        <v>1</v>
      </c>
      <c r="E42" s="504">
        <v>1</v>
      </c>
      <c r="F42" s="504"/>
      <c r="G42" s="505" t="s">
        <v>52</v>
      </c>
      <c r="H42" s="506">
        <v>0</v>
      </c>
      <c r="I42" s="506">
        <v>0</v>
      </c>
      <c r="J42" s="501">
        <f t="shared" si="0"/>
        <v>0</v>
      </c>
      <c r="K42" s="506">
        <v>0</v>
      </c>
      <c r="L42" s="506">
        <v>0</v>
      </c>
      <c r="M42" s="501">
        <f t="shared" si="1"/>
        <v>0</v>
      </c>
      <c r="N42" s="502">
        <f t="shared" si="2"/>
        <v>0</v>
      </c>
      <c r="P42" s="40"/>
      <c r="Q42" s="40"/>
      <c r="R42" s="40"/>
      <c r="S42" s="40"/>
      <c r="T42" s="40"/>
      <c r="U42" s="40"/>
      <c r="V42" s="40"/>
      <c r="W42" s="40"/>
    </row>
    <row r="43" spans="1:23" s="41" customFormat="1" ht="12.75" customHeight="1" x14ac:dyDescent="0.2">
      <c r="A43" s="419" t="str">
        <f t="shared" si="3"/>
        <v>81104117111</v>
      </c>
      <c r="B43" s="507">
        <v>8110</v>
      </c>
      <c r="C43" s="508">
        <v>4117</v>
      </c>
      <c r="D43" s="508">
        <v>1</v>
      </c>
      <c r="E43" s="508">
        <v>1</v>
      </c>
      <c r="F43" s="508">
        <v>1</v>
      </c>
      <c r="G43" s="509" t="s">
        <v>53</v>
      </c>
      <c r="H43" s="510">
        <v>0</v>
      </c>
      <c r="I43" s="510">
        <v>0</v>
      </c>
      <c r="J43" s="510">
        <f t="shared" si="0"/>
        <v>0</v>
      </c>
      <c r="K43" s="510">
        <v>0</v>
      </c>
      <c r="L43" s="510">
        <v>0</v>
      </c>
      <c r="M43" s="510">
        <f t="shared" si="1"/>
        <v>0</v>
      </c>
      <c r="N43" s="511">
        <f t="shared" si="2"/>
        <v>0</v>
      </c>
      <c r="P43" s="40"/>
      <c r="Q43" s="40"/>
      <c r="R43" s="40"/>
      <c r="S43" s="40"/>
      <c r="T43" s="40"/>
      <c r="U43" s="40"/>
      <c r="V43" s="40"/>
      <c r="W43" s="40"/>
    </row>
    <row r="44" spans="1:23" s="41" customFormat="1" ht="12.75" customHeight="1" x14ac:dyDescent="0.2">
      <c r="A44" s="419" t="str">
        <f t="shared" si="3"/>
        <v>81104117112</v>
      </c>
      <c r="B44" s="507">
        <v>8110</v>
      </c>
      <c r="C44" s="508">
        <v>4117</v>
      </c>
      <c r="D44" s="508">
        <v>1</v>
      </c>
      <c r="E44" s="508">
        <v>1</v>
      </c>
      <c r="F44" s="508">
        <v>2</v>
      </c>
      <c r="G44" s="509" t="s">
        <v>54</v>
      </c>
      <c r="H44" s="510">
        <v>0</v>
      </c>
      <c r="I44" s="510">
        <v>0</v>
      </c>
      <c r="J44" s="510">
        <f t="shared" si="0"/>
        <v>0</v>
      </c>
      <c r="K44" s="510">
        <v>0</v>
      </c>
      <c r="L44" s="510">
        <v>0</v>
      </c>
      <c r="M44" s="510">
        <f t="shared" si="1"/>
        <v>0</v>
      </c>
      <c r="N44" s="511">
        <f t="shared" si="2"/>
        <v>0</v>
      </c>
      <c r="P44" s="40"/>
      <c r="Q44" s="40"/>
      <c r="R44" s="40"/>
      <c r="S44" s="40"/>
      <c r="T44" s="40"/>
      <c r="U44" s="40"/>
      <c r="V44" s="40"/>
      <c r="W44" s="40"/>
    </row>
    <row r="45" spans="1:23" s="41" customFormat="1" ht="12.75" customHeight="1" x14ac:dyDescent="0.2">
      <c r="A45" s="419" t="str">
        <f t="shared" si="3"/>
        <v>81104117113</v>
      </c>
      <c r="B45" s="507">
        <v>8110</v>
      </c>
      <c r="C45" s="508">
        <v>4117</v>
      </c>
      <c r="D45" s="508">
        <v>1</v>
      </c>
      <c r="E45" s="508">
        <v>1</v>
      </c>
      <c r="F45" s="508">
        <v>3</v>
      </c>
      <c r="G45" s="509" t="s">
        <v>517</v>
      </c>
      <c r="H45" s="510">
        <v>0</v>
      </c>
      <c r="I45" s="510">
        <v>0</v>
      </c>
      <c r="J45" s="510">
        <f t="shared" si="0"/>
        <v>0</v>
      </c>
      <c r="K45" s="510">
        <v>0</v>
      </c>
      <c r="L45" s="510">
        <v>0</v>
      </c>
      <c r="M45" s="510">
        <f t="shared" si="1"/>
        <v>0</v>
      </c>
      <c r="N45" s="511">
        <f t="shared" si="2"/>
        <v>0</v>
      </c>
      <c r="P45" s="40"/>
      <c r="Q45" s="40"/>
      <c r="R45" s="40"/>
      <c r="S45" s="40"/>
      <c r="T45" s="40"/>
      <c r="U45" s="40"/>
      <c r="V45" s="40"/>
      <c r="W45" s="40"/>
    </row>
    <row r="46" spans="1:23" s="41" customFormat="1" ht="12.75" customHeight="1" x14ac:dyDescent="0.2">
      <c r="A46" s="419" t="str">
        <f t="shared" si="3"/>
        <v>81104117114</v>
      </c>
      <c r="B46" s="507">
        <v>8110</v>
      </c>
      <c r="C46" s="508">
        <v>4117</v>
      </c>
      <c r="D46" s="508">
        <v>1</v>
      </c>
      <c r="E46" s="508">
        <v>1</v>
      </c>
      <c r="F46" s="508">
        <v>4</v>
      </c>
      <c r="G46" s="509" t="s">
        <v>66</v>
      </c>
      <c r="H46" s="510">
        <v>0</v>
      </c>
      <c r="I46" s="510">
        <v>0</v>
      </c>
      <c r="J46" s="510">
        <f t="shared" si="0"/>
        <v>0</v>
      </c>
      <c r="K46" s="510">
        <v>0</v>
      </c>
      <c r="L46" s="510">
        <v>0</v>
      </c>
      <c r="M46" s="510">
        <f t="shared" si="1"/>
        <v>0</v>
      </c>
      <c r="N46" s="511">
        <f t="shared" si="2"/>
        <v>0</v>
      </c>
      <c r="P46" s="40"/>
      <c r="Q46" s="40"/>
      <c r="R46" s="40"/>
      <c r="S46" s="40"/>
      <c r="T46" s="40"/>
      <c r="U46" s="40"/>
      <c r="V46" s="40"/>
      <c r="W46" s="40"/>
    </row>
    <row r="47" spans="1:23" s="41" customFormat="1" ht="12.75" customHeight="1" x14ac:dyDescent="0.2">
      <c r="A47" s="419" t="str">
        <f t="shared" si="3"/>
        <v>81104118</v>
      </c>
      <c r="B47" s="498">
        <v>8110</v>
      </c>
      <c r="C47" s="499">
        <v>4118</v>
      </c>
      <c r="D47" s="499"/>
      <c r="E47" s="499"/>
      <c r="F47" s="499"/>
      <c r="G47" s="500" t="s">
        <v>518</v>
      </c>
      <c r="H47" s="501">
        <v>0</v>
      </c>
      <c r="I47" s="501">
        <v>0</v>
      </c>
      <c r="J47" s="501">
        <f t="shared" si="0"/>
        <v>0</v>
      </c>
      <c r="K47" s="501">
        <v>0</v>
      </c>
      <c r="L47" s="501">
        <v>0</v>
      </c>
      <c r="M47" s="501">
        <f t="shared" si="1"/>
        <v>0</v>
      </c>
      <c r="N47" s="502">
        <f t="shared" si="2"/>
        <v>0</v>
      </c>
      <c r="P47" s="40"/>
      <c r="Q47" s="40"/>
      <c r="R47" s="40"/>
      <c r="S47" s="40"/>
      <c r="T47" s="40"/>
      <c r="U47" s="40"/>
      <c r="V47" s="40"/>
      <c r="W47" s="40"/>
    </row>
    <row r="48" spans="1:23" s="41" customFormat="1" ht="36" x14ac:dyDescent="0.2">
      <c r="A48" s="419" t="str">
        <f t="shared" si="3"/>
        <v>811041181</v>
      </c>
      <c r="B48" s="503">
        <v>8110</v>
      </c>
      <c r="C48" s="504">
        <v>4118</v>
      </c>
      <c r="D48" s="504">
        <v>1</v>
      </c>
      <c r="E48" s="504"/>
      <c r="F48" s="504"/>
      <c r="G48" s="505" t="s">
        <v>519</v>
      </c>
      <c r="H48" s="506">
        <v>0</v>
      </c>
      <c r="I48" s="506">
        <v>0</v>
      </c>
      <c r="J48" s="501">
        <f t="shared" si="0"/>
        <v>0</v>
      </c>
      <c r="K48" s="506">
        <v>0</v>
      </c>
      <c r="L48" s="506">
        <v>0</v>
      </c>
      <c r="M48" s="501">
        <f t="shared" si="1"/>
        <v>0</v>
      </c>
      <c r="N48" s="502">
        <f t="shared" si="2"/>
        <v>0</v>
      </c>
      <c r="P48" s="40"/>
      <c r="Q48" s="40"/>
      <c r="R48" s="40"/>
      <c r="S48" s="40"/>
      <c r="T48" s="40"/>
      <c r="U48" s="40"/>
      <c r="V48" s="40"/>
      <c r="W48" s="40"/>
    </row>
    <row r="49" spans="1:23" s="41" customFormat="1" ht="36" x14ac:dyDescent="0.2">
      <c r="A49" s="419" t="str">
        <f t="shared" si="3"/>
        <v>8110411811</v>
      </c>
      <c r="B49" s="503">
        <v>8110</v>
      </c>
      <c r="C49" s="504">
        <v>4118</v>
      </c>
      <c r="D49" s="504">
        <v>1</v>
      </c>
      <c r="E49" s="504">
        <v>1</v>
      </c>
      <c r="F49" s="504"/>
      <c r="G49" s="505" t="s">
        <v>519</v>
      </c>
      <c r="H49" s="506">
        <v>0</v>
      </c>
      <c r="I49" s="506">
        <v>0</v>
      </c>
      <c r="J49" s="501">
        <f t="shared" si="0"/>
        <v>0</v>
      </c>
      <c r="K49" s="506">
        <v>0</v>
      </c>
      <c r="L49" s="506">
        <v>0</v>
      </c>
      <c r="M49" s="501">
        <f t="shared" si="1"/>
        <v>0</v>
      </c>
      <c r="N49" s="502">
        <f t="shared" si="2"/>
        <v>0</v>
      </c>
      <c r="P49" s="40"/>
      <c r="Q49" s="40"/>
      <c r="R49" s="40"/>
      <c r="S49" s="40"/>
      <c r="T49" s="40"/>
      <c r="U49" s="40"/>
      <c r="V49" s="40"/>
      <c r="W49" s="40"/>
    </row>
    <row r="50" spans="1:23" s="41" customFormat="1" ht="19.5" customHeight="1" x14ac:dyDescent="0.2">
      <c r="A50" s="419" t="str">
        <f t="shared" si="3"/>
        <v>81104118111</v>
      </c>
      <c r="B50" s="507">
        <v>8110</v>
      </c>
      <c r="C50" s="508">
        <v>4118</v>
      </c>
      <c r="D50" s="508">
        <v>1</v>
      </c>
      <c r="E50" s="508">
        <v>1</v>
      </c>
      <c r="F50" s="508">
        <v>1</v>
      </c>
      <c r="G50" s="509" t="s">
        <v>519</v>
      </c>
      <c r="H50" s="510">
        <v>0</v>
      </c>
      <c r="I50" s="510">
        <v>0</v>
      </c>
      <c r="J50" s="510">
        <f t="shared" si="0"/>
        <v>0</v>
      </c>
      <c r="K50" s="510">
        <v>0</v>
      </c>
      <c r="L50" s="510">
        <v>0</v>
      </c>
      <c r="M50" s="510">
        <f t="shared" si="1"/>
        <v>0</v>
      </c>
      <c r="N50" s="511">
        <f t="shared" si="2"/>
        <v>0</v>
      </c>
      <c r="P50" s="40"/>
      <c r="Q50" s="40"/>
      <c r="R50" s="40"/>
      <c r="S50" s="40"/>
      <c r="T50" s="40"/>
      <c r="U50" s="40"/>
      <c r="V50" s="40"/>
      <c r="W50" s="40"/>
    </row>
    <row r="51" spans="1:23" s="41" customFormat="1" x14ac:dyDescent="0.2">
      <c r="A51" s="419" t="str">
        <f t="shared" si="3"/>
        <v>81104119</v>
      </c>
      <c r="B51" s="498">
        <v>8110</v>
      </c>
      <c r="C51" s="499">
        <v>4119</v>
      </c>
      <c r="D51" s="499"/>
      <c r="E51" s="499"/>
      <c r="F51" s="499"/>
      <c r="G51" s="500" t="s">
        <v>57</v>
      </c>
      <c r="H51" s="501">
        <v>0</v>
      </c>
      <c r="I51" s="501">
        <v>0</v>
      </c>
      <c r="J51" s="501">
        <f t="shared" si="0"/>
        <v>0</v>
      </c>
      <c r="K51" s="501">
        <v>0</v>
      </c>
      <c r="L51" s="501">
        <v>0</v>
      </c>
      <c r="M51" s="501">
        <f t="shared" si="1"/>
        <v>0</v>
      </c>
      <c r="N51" s="502">
        <f t="shared" si="2"/>
        <v>0</v>
      </c>
      <c r="P51" s="40"/>
      <c r="Q51" s="40"/>
      <c r="R51" s="40"/>
      <c r="S51" s="40"/>
      <c r="T51" s="40"/>
      <c r="U51" s="40"/>
      <c r="V51" s="40"/>
      <c r="W51" s="40"/>
    </row>
    <row r="52" spans="1:23" s="41" customFormat="1" x14ac:dyDescent="0.2">
      <c r="A52" s="419" t="str">
        <f t="shared" si="3"/>
        <v>811041191</v>
      </c>
      <c r="B52" s="503">
        <v>8110</v>
      </c>
      <c r="C52" s="504">
        <v>4119</v>
      </c>
      <c r="D52" s="504">
        <v>1</v>
      </c>
      <c r="E52" s="504"/>
      <c r="F52" s="504"/>
      <c r="G52" s="505" t="s">
        <v>57</v>
      </c>
      <c r="H52" s="506">
        <v>0</v>
      </c>
      <c r="I52" s="506">
        <v>0</v>
      </c>
      <c r="J52" s="501">
        <f t="shared" si="0"/>
        <v>0</v>
      </c>
      <c r="K52" s="506">
        <v>0</v>
      </c>
      <c r="L52" s="506">
        <v>0</v>
      </c>
      <c r="M52" s="501">
        <f t="shared" si="1"/>
        <v>0</v>
      </c>
      <c r="N52" s="502">
        <f t="shared" si="2"/>
        <v>0</v>
      </c>
      <c r="P52" s="40"/>
      <c r="Q52" s="40"/>
      <c r="R52" s="40"/>
      <c r="S52" s="40"/>
      <c r="T52" s="40"/>
      <c r="U52" s="40"/>
      <c r="V52" s="40"/>
      <c r="W52" s="40"/>
    </row>
    <row r="53" spans="1:23" s="41" customFormat="1" x14ac:dyDescent="0.2">
      <c r="A53" s="419" t="str">
        <f t="shared" si="3"/>
        <v>8110411911</v>
      </c>
      <c r="B53" s="503">
        <v>8110</v>
      </c>
      <c r="C53" s="504">
        <v>4119</v>
      </c>
      <c r="D53" s="504">
        <v>1</v>
      </c>
      <c r="E53" s="504">
        <v>1</v>
      </c>
      <c r="F53" s="504"/>
      <c r="G53" s="505" t="s">
        <v>57</v>
      </c>
      <c r="H53" s="506">
        <v>0</v>
      </c>
      <c r="I53" s="506">
        <v>0</v>
      </c>
      <c r="J53" s="501">
        <f t="shared" si="0"/>
        <v>0</v>
      </c>
      <c r="K53" s="506">
        <v>0</v>
      </c>
      <c r="L53" s="506">
        <v>0</v>
      </c>
      <c r="M53" s="501">
        <f t="shared" si="1"/>
        <v>0</v>
      </c>
      <c r="N53" s="502">
        <f t="shared" si="2"/>
        <v>0</v>
      </c>
      <c r="P53" s="40"/>
      <c r="Q53" s="40"/>
      <c r="R53" s="40"/>
      <c r="S53" s="40"/>
      <c r="T53" s="40"/>
      <c r="U53" s="40"/>
      <c r="V53" s="40"/>
      <c r="W53" s="40"/>
    </row>
    <row r="54" spans="1:23" s="41" customFormat="1" ht="12.75" customHeight="1" x14ac:dyDescent="0.2">
      <c r="A54" s="419" t="str">
        <f t="shared" si="3"/>
        <v>81104119111</v>
      </c>
      <c r="B54" s="507">
        <v>8110</v>
      </c>
      <c r="C54" s="508">
        <v>4119</v>
      </c>
      <c r="D54" s="508">
        <v>1</v>
      </c>
      <c r="E54" s="508">
        <v>1</v>
      </c>
      <c r="F54" s="508">
        <v>1</v>
      </c>
      <c r="G54" s="509" t="s">
        <v>58</v>
      </c>
      <c r="H54" s="510">
        <v>0</v>
      </c>
      <c r="I54" s="510">
        <v>0</v>
      </c>
      <c r="J54" s="510">
        <f t="shared" si="0"/>
        <v>0</v>
      </c>
      <c r="K54" s="510">
        <v>0</v>
      </c>
      <c r="L54" s="510">
        <v>0</v>
      </c>
      <c r="M54" s="510">
        <f t="shared" si="1"/>
        <v>0</v>
      </c>
      <c r="N54" s="511">
        <f t="shared" si="2"/>
        <v>0</v>
      </c>
      <c r="P54" s="40"/>
      <c r="Q54" s="40"/>
      <c r="R54" s="40"/>
      <c r="S54" s="40"/>
      <c r="T54" s="40"/>
      <c r="U54" s="40"/>
      <c r="V54" s="40"/>
      <c r="W54" s="40"/>
    </row>
    <row r="55" spans="1:23" s="41" customFormat="1" ht="12.75" customHeight="1" x14ac:dyDescent="0.2">
      <c r="A55" s="419" t="str">
        <f t="shared" si="3"/>
        <v>81104119112</v>
      </c>
      <c r="B55" s="507">
        <v>8110</v>
      </c>
      <c r="C55" s="508">
        <v>4119</v>
      </c>
      <c r="D55" s="508">
        <v>1</v>
      </c>
      <c r="E55" s="508">
        <v>1</v>
      </c>
      <c r="F55" s="508">
        <v>2</v>
      </c>
      <c r="G55" s="509" t="s">
        <v>59</v>
      </c>
      <c r="H55" s="510">
        <v>0</v>
      </c>
      <c r="I55" s="510">
        <v>0</v>
      </c>
      <c r="J55" s="510">
        <f t="shared" si="0"/>
        <v>0</v>
      </c>
      <c r="K55" s="510">
        <v>0</v>
      </c>
      <c r="L55" s="510">
        <v>0</v>
      </c>
      <c r="M55" s="510">
        <f t="shared" si="1"/>
        <v>0</v>
      </c>
      <c r="N55" s="511">
        <f t="shared" si="2"/>
        <v>0</v>
      </c>
      <c r="P55" s="40"/>
      <c r="Q55" s="40"/>
      <c r="R55" s="40"/>
      <c r="S55" s="40"/>
      <c r="T55" s="40"/>
      <c r="U55" s="40"/>
      <c r="V55" s="40"/>
      <c r="W55" s="40"/>
    </row>
    <row r="56" spans="1:23" s="41" customFormat="1" ht="12.75" customHeight="1" x14ac:dyDescent="0.2">
      <c r="A56" s="419" t="str">
        <f t="shared" si="3"/>
        <v>81104120</v>
      </c>
      <c r="B56" s="498">
        <v>8110</v>
      </c>
      <c r="C56" s="499">
        <v>4120</v>
      </c>
      <c r="D56" s="499"/>
      <c r="E56" s="499"/>
      <c r="F56" s="499"/>
      <c r="G56" s="500" t="s">
        <v>25</v>
      </c>
      <c r="H56" s="501">
        <v>0</v>
      </c>
      <c r="I56" s="501">
        <v>0</v>
      </c>
      <c r="J56" s="501">
        <f t="shared" si="0"/>
        <v>0</v>
      </c>
      <c r="K56" s="501">
        <v>0</v>
      </c>
      <c r="L56" s="501">
        <v>0</v>
      </c>
      <c r="M56" s="501">
        <f t="shared" si="1"/>
        <v>0</v>
      </c>
      <c r="N56" s="502">
        <f t="shared" si="2"/>
        <v>0</v>
      </c>
      <c r="P56" s="40"/>
      <c r="Q56" s="40"/>
      <c r="R56" s="40"/>
      <c r="S56" s="40"/>
      <c r="T56" s="40"/>
      <c r="U56" s="40"/>
      <c r="V56" s="40"/>
      <c r="W56" s="40"/>
    </row>
    <row r="57" spans="1:23" s="41" customFormat="1" x14ac:dyDescent="0.2">
      <c r="A57" s="419" t="str">
        <f t="shared" si="3"/>
        <v>81104121</v>
      </c>
      <c r="B57" s="498">
        <v>8110</v>
      </c>
      <c r="C57" s="499">
        <v>4121</v>
      </c>
      <c r="D57" s="499"/>
      <c r="E57" s="499"/>
      <c r="F57" s="499"/>
      <c r="G57" s="500" t="s">
        <v>60</v>
      </c>
      <c r="H57" s="501">
        <v>0</v>
      </c>
      <c r="I57" s="501">
        <v>0</v>
      </c>
      <c r="J57" s="501">
        <f t="shared" si="0"/>
        <v>0</v>
      </c>
      <c r="K57" s="501">
        <v>0</v>
      </c>
      <c r="L57" s="501">
        <v>0</v>
      </c>
      <c r="M57" s="501">
        <f t="shared" si="1"/>
        <v>0</v>
      </c>
      <c r="N57" s="502">
        <f t="shared" si="2"/>
        <v>0</v>
      </c>
      <c r="P57" s="40"/>
      <c r="Q57" s="40"/>
      <c r="R57" s="40"/>
      <c r="S57" s="40"/>
      <c r="T57" s="40"/>
      <c r="U57" s="40"/>
      <c r="V57" s="40"/>
      <c r="W57" s="40"/>
    </row>
    <row r="58" spans="1:23" s="41" customFormat="1" x14ac:dyDescent="0.2">
      <c r="A58" s="419" t="str">
        <f t="shared" si="3"/>
        <v>811041211</v>
      </c>
      <c r="B58" s="503">
        <v>8110</v>
      </c>
      <c r="C58" s="504">
        <v>4121</v>
      </c>
      <c r="D58" s="504">
        <v>1</v>
      </c>
      <c r="E58" s="504"/>
      <c r="F58" s="504"/>
      <c r="G58" s="505" t="s">
        <v>60</v>
      </c>
      <c r="H58" s="506">
        <v>0</v>
      </c>
      <c r="I58" s="506">
        <v>0</v>
      </c>
      <c r="J58" s="501">
        <f t="shared" si="0"/>
        <v>0</v>
      </c>
      <c r="K58" s="506">
        <v>0</v>
      </c>
      <c r="L58" s="506">
        <v>0</v>
      </c>
      <c r="M58" s="501">
        <f t="shared" si="1"/>
        <v>0</v>
      </c>
      <c r="N58" s="502">
        <f t="shared" si="2"/>
        <v>0</v>
      </c>
      <c r="P58" s="40"/>
      <c r="Q58" s="40"/>
      <c r="R58" s="40"/>
      <c r="S58" s="40"/>
      <c r="T58" s="40"/>
      <c r="U58" s="40"/>
      <c r="V58" s="40"/>
      <c r="W58" s="40"/>
    </row>
    <row r="59" spans="1:23" s="41" customFormat="1" x14ac:dyDescent="0.2">
      <c r="A59" s="419" t="str">
        <f t="shared" si="3"/>
        <v>8110412111</v>
      </c>
      <c r="B59" s="503">
        <v>8110</v>
      </c>
      <c r="C59" s="504">
        <v>4121</v>
      </c>
      <c r="D59" s="504">
        <v>1</v>
      </c>
      <c r="E59" s="504">
        <v>1</v>
      </c>
      <c r="F59" s="504"/>
      <c r="G59" s="505" t="s">
        <v>60</v>
      </c>
      <c r="H59" s="506">
        <v>0</v>
      </c>
      <c r="I59" s="506">
        <v>0</v>
      </c>
      <c r="J59" s="501">
        <f t="shared" si="0"/>
        <v>0</v>
      </c>
      <c r="K59" s="506">
        <v>0</v>
      </c>
      <c r="L59" s="506">
        <v>0</v>
      </c>
      <c r="M59" s="501">
        <f t="shared" si="1"/>
        <v>0</v>
      </c>
      <c r="N59" s="502">
        <f t="shared" si="2"/>
        <v>0</v>
      </c>
      <c r="P59" s="40"/>
      <c r="Q59" s="40"/>
      <c r="R59" s="40"/>
      <c r="S59" s="40"/>
      <c r="T59" s="40"/>
      <c r="U59" s="40"/>
      <c r="V59" s="40"/>
      <c r="W59" s="40"/>
    </row>
    <row r="60" spans="1:23" s="41" customFormat="1" x14ac:dyDescent="0.2">
      <c r="A60" s="419" t="str">
        <f t="shared" si="3"/>
        <v>81104121111</v>
      </c>
      <c r="B60" s="507">
        <v>8110</v>
      </c>
      <c r="C60" s="508">
        <v>4121</v>
      </c>
      <c r="D60" s="508">
        <v>1</v>
      </c>
      <c r="E60" s="508">
        <v>1</v>
      </c>
      <c r="F60" s="508">
        <v>1</v>
      </c>
      <c r="G60" s="509" t="s">
        <v>60</v>
      </c>
      <c r="H60" s="510">
        <v>0</v>
      </c>
      <c r="I60" s="510">
        <v>0</v>
      </c>
      <c r="J60" s="510">
        <f t="shared" si="0"/>
        <v>0</v>
      </c>
      <c r="K60" s="510">
        <v>0</v>
      </c>
      <c r="L60" s="510">
        <v>0</v>
      </c>
      <c r="M60" s="510">
        <f t="shared" si="1"/>
        <v>0</v>
      </c>
      <c r="N60" s="511">
        <f t="shared" si="2"/>
        <v>0</v>
      </c>
      <c r="P60" s="40"/>
      <c r="Q60" s="40"/>
      <c r="R60" s="40"/>
      <c r="S60" s="40"/>
      <c r="T60" s="40"/>
      <c r="U60" s="40"/>
      <c r="V60" s="40"/>
      <c r="W60" s="40"/>
    </row>
    <row r="61" spans="1:23" s="41" customFormat="1" ht="12.75" customHeight="1" x14ac:dyDescent="0.2">
      <c r="A61" s="419" t="str">
        <f t="shared" si="3"/>
        <v>81104122</v>
      </c>
      <c r="B61" s="498">
        <v>8110</v>
      </c>
      <c r="C61" s="499">
        <v>4122</v>
      </c>
      <c r="D61" s="499"/>
      <c r="E61" s="499"/>
      <c r="F61" s="499"/>
      <c r="G61" s="500" t="s">
        <v>428</v>
      </c>
      <c r="H61" s="501">
        <v>0</v>
      </c>
      <c r="I61" s="501">
        <v>0</v>
      </c>
      <c r="J61" s="501">
        <f t="shared" si="0"/>
        <v>0</v>
      </c>
      <c r="K61" s="501">
        <v>0</v>
      </c>
      <c r="L61" s="501">
        <v>0</v>
      </c>
      <c r="M61" s="501">
        <f t="shared" si="1"/>
        <v>0</v>
      </c>
      <c r="N61" s="502">
        <f t="shared" si="2"/>
        <v>0</v>
      </c>
      <c r="P61" s="40"/>
      <c r="Q61" s="40"/>
      <c r="R61" s="40"/>
      <c r="S61" s="40"/>
      <c r="T61" s="40"/>
      <c r="U61" s="40"/>
      <c r="V61" s="40"/>
      <c r="W61" s="40"/>
    </row>
    <row r="62" spans="1:23" s="41" customFormat="1" ht="12.75" customHeight="1" x14ac:dyDescent="0.2">
      <c r="A62" s="419" t="str">
        <f t="shared" si="3"/>
        <v>811041221</v>
      </c>
      <c r="B62" s="503">
        <v>8110</v>
      </c>
      <c r="C62" s="504">
        <v>4122</v>
      </c>
      <c r="D62" s="504">
        <v>1</v>
      </c>
      <c r="E62" s="504"/>
      <c r="F62" s="504"/>
      <c r="G62" s="505" t="s">
        <v>428</v>
      </c>
      <c r="H62" s="506">
        <v>0</v>
      </c>
      <c r="I62" s="506">
        <v>0</v>
      </c>
      <c r="J62" s="501">
        <f t="shared" si="0"/>
        <v>0</v>
      </c>
      <c r="K62" s="506">
        <v>0</v>
      </c>
      <c r="L62" s="506">
        <v>0</v>
      </c>
      <c r="M62" s="501">
        <f t="shared" si="1"/>
        <v>0</v>
      </c>
      <c r="N62" s="502">
        <f t="shared" si="2"/>
        <v>0</v>
      </c>
      <c r="P62" s="40"/>
      <c r="Q62" s="40"/>
      <c r="R62" s="40"/>
      <c r="S62" s="40"/>
      <c r="T62" s="40"/>
      <c r="U62" s="40"/>
      <c r="V62" s="40"/>
      <c r="W62" s="40"/>
    </row>
    <row r="63" spans="1:23" s="41" customFormat="1" x14ac:dyDescent="0.2">
      <c r="A63" s="419" t="str">
        <f t="shared" si="3"/>
        <v>8110412211</v>
      </c>
      <c r="B63" s="503">
        <v>8110</v>
      </c>
      <c r="C63" s="504">
        <v>4122</v>
      </c>
      <c r="D63" s="504">
        <v>1</v>
      </c>
      <c r="E63" s="504">
        <v>1</v>
      </c>
      <c r="F63" s="504"/>
      <c r="G63" s="505" t="s">
        <v>428</v>
      </c>
      <c r="H63" s="506">
        <v>0</v>
      </c>
      <c r="I63" s="506">
        <v>0</v>
      </c>
      <c r="J63" s="501">
        <f t="shared" si="0"/>
        <v>0</v>
      </c>
      <c r="K63" s="506">
        <v>0</v>
      </c>
      <c r="L63" s="506">
        <v>0</v>
      </c>
      <c r="M63" s="501">
        <f t="shared" si="1"/>
        <v>0</v>
      </c>
      <c r="N63" s="502">
        <f t="shared" si="2"/>
        <v>0</v>
      </c>
      <c r="P63" s="40"/>
      <c r="Q63" s="40"/>
      <c r="R63" s="40"/>
      <c r="S63" s="40"/>
      <c r="T63" s="40"/>
      <c r="U63" s="40"/>
      <c r="V63" s="40"/>
      <c r="W63" s="40"/>
    </row>
    <row r="64" spans="1:23" s="41" customFormat="1" x14ac:dyDescent="0.2">
      <c r="A64" s="419" t="str">
        <f t="shared" si="3"/>
        <v>81104122111</v>
      </c>
      <c r="B64" s="507">
        <v>8110</v>
      </c>
      <c r="C64" s="508">
        <v>4122</v>
      </c>
      <c r="D64" s="508">
        <v>1</v>
      </c>
      <c r="E64" s="508">
        <v>1</v>
      </c>
      <c r="F64" s="508">
        <v>1</v>
      </c>
      <c r="G64" s="509" t="s">
        <v>428</v>
      </c>
      <c r="H64" s="510">
        <v>0</v>
      </c>
      <c r="I64" s="510">
        <v>0</v>
      </c>
      <c r="J64" s="510">
        <f t="shared" si="0"/>
        <v>0</v>
      </c>
      <c r="K64" s="510">
        <v>0</v>
      </c>
      <c r="L64" s="510">
        <v>0</v>
      </c>
      <c r="M64" s="510">
        <f t="shared" si="1"/>
        <v>0</v>
      </c>
      <c r="N64" s="511">
        <f t="shared" si="2"/>
        <v>0</v>
      </c>
      <c r="P64" s="40"/>
      <c r="Q64" s="40"/>
      <c r="R64" s="40"/>
      <c r="S64" s="40"/>
      <c r="T64" s="40"/>
      <c r="U64" s="40"/>
      <c r="V64" s="40"/>
      <c r="W64" s="40"/>
    </row>
    <row r="65" spans="1:23" s="41" customFormat="1" ht="12.75" customHeight="1" x14ac:dyDescent="0.2">
      <c r="A65" s="419" t="str">
        <f t="shared" si="3"/>
        <v>81104123</v>
      </c>
      <c r="B65" s="498">
        <v>8110</v>
      </c>
      <c r="C65" s="499">
        <v>4123</v>
      </c>
      <c r="D65" s="499"/>
      <c r="E65" s="499"/>
      <c r="F65" s="499"/>
      <c r="G65" s="500" t="s">
        <v>61</v>
      </c>
      <c r="H65" s="501">
        <v>0</v>
      </c>
      <c r="I65" s="501">
        <v>0</v>
      </c>
      <c r="J65" s="501">
        <f t="shared" si="0"/>
        <v>0</v>
      </c>
      <c r="K65" s="501">
        <v>0</v>
      </c>
      <c r="L65" s="501">
        <v>0</v>
      </c>
      <c r="M65" s="501">
        <f t="shared" si="1"/>
        <v>0</v>
      </c>
      <c r="N65" s="502">
        <f t="shared" si="2"/>
        <v>0</v>
      </c>
      <c r="P65" s="40"/>
      <c r="Q65" s="40"/>
      <c r="R65" s="40"/>
      <c r="S65" s="40"/>
      <c r="T65" s="40"/>
      <c r="U65" s="40"/>
      <c r="V65" s="40"/>
      <c r="W65" s="40"/>
    </row>
    <row r="66" spans="1:23" s="41" customFormat="1" ht="12.75" customHeight="1" x14ac:dyDescent="0.2">
      <c r="A66" s="419" t="str">
        <f t="shared" si="3"/>
        <v>811041231</v>
      </c>
      <c r="B66" s="503">
        <v>8110</v>
      </c>
      <c r="C66" s="504">
        <v>4123</v>
      </c>
      <c r="D66" s="504">
        <v>1</v>
      </c>
      <c r="E66" s="504"/>
      <c r="F66" s="504"/>
      <c r="G66" s="505" t="s">
        <v>61</v>
      </c>
      <c r="H66" s="506">
        <v>0</v>
      </c>
      <c r="I66" s="506">
        <v>0</v>
      </c>
      <c r="J66" s="501">
        <f t="shared" si="0"/>
        <v>0</v>
      </c>
      <c r="K66" s="506">
        <v>0</v>
      </c>
      <c r="L66" s="506">
        <v>0</v>
      </c>
      <c r="M66" s="501">
        <f t="shared" si="1"/>
        <v>0</v>
      </c>
      <c r="N66" s="502">
        <f t="shared" si="2"/>
        <v>0</v>
      </c>
      <c r="P66" s="40"/>
      <c r="Q66" s="40"/>
      <c r="R66" s="40"/>
      <c r="S66" s="40"/>
      <c r="T66" s="40"/>
      <c r="U66" s="40"/>
      <c r="V66" s="40"/>
      <c r="W66" s="40"/>
    </row>
    <row r="67" spans="1:23" s="41" customFormat="1" x14ac:dyDescent="0.2">
      <c r="A67" s="419" t="str">
        <f t="shared" si="3"/>
        <v>8110412311</v>
      </c>
      <c r="B67" s="503">
        <v>8110</v>
      </c>
      <c r="C67" s="504">
        <v>4123</v>
      </c>
      <c r="D67" s="504">
        <v>1</v>
      </c>
      <c r="E67" s="504">
        <v>1</v>
      </c>
      <c r="F67" s="504"/>
      <c r="G67" s="505" t="s">
        <v>61</v>
      </c>
      <c r="H67" s="506">
        <v>0</v>
      </c>
      <c r="I67" s="506">
        <v>0</v>
      </c>
      <c r="J67" s="501">
        <f t="shared" si="0"/>
        <v>0</v>
      </c>
      <c r="K67" s="506">
        <v>0</v>
      </c>
      <c r="L67" s="506">
        <v>0</v>
      </c>
      <c r="M67" s="501">
        <f t="shared" si="1"/>
        <v>0</v>
      </c>
      <c r="N67" s="502">
        <f t="shared" si="2"/>
        <v>0</v>
      </c>
      <c r="P67" s="40"/>
      <c r="Q67" s="40"/>
      <c r="R67" s="40"/>
      <c r="S67" s="40"/>
      <c r="T67" s="40"/>
      <c r="U67" s="40"/>
      <c r="V67" s="40"/>
      <c r="W67" s="40"/>
    </row>
    <row r="68" spans="1:23" s="41" customFormat="1" x14ac:dyDescent="0.2">
      <c r="A68" s="419" t="str">
        <f t="shared" si="3"/>
        <v>81104123111</v>
      </c>
      <c r="B68" s="507">
        <v>8110</v>
      </c>
      <c r="C68" s="508">
        <v>4123</v>
      </c>
      <c r="D68" s="508">
        <v>1</v>
      </c>
      <c r="E68" s="508">
        <v>1</v>
      </c>
      <c r="F68" s="508">
        <v>1</v>
      </c>
      <c r="G68" s="509" t="s">
        <v>61</v>
      </c>
      <c r="H68" s="510">
        <v>0</v>
      </c>
      <c r="I68" s="510">
        <v>0</v>
      </c>
      <c r="J68" s="510">
        <f t="shared" si="0"/>
        <v>0</v>
      </c>
      <c r="K68" s="510">
        <v>0</v>
      </c>
      <c r="L68" s="510">
        <v>0</v>
      </c>
      <c r="M68" s="510">
        <f t="shared" si="1"/>
        <v>0</v>
      </c>
      <c r="N68" s="511">
        <f t="shared" si="2"/>
        <v>0</v>
      </c>
      <c r="P68" s="40"/>
      <c r="Q68" s="40"/>
      <c r="R68" s="40"/>
      <c r="S68" s="40"/>
      <c r="T68" s="40"/>
      <c r="U68" s="40"/>
      <c r="V68" s="40"/>
      <c r="W68" s="40"/>
    </row>
    <row r="69" spans="1:23" s="41" customFormat="1" ht="12.75" customHeight="1" x14ac:dyDescent="0.2">
      <c r="A69" s="419" t="str">
        <f t="shared" si="3"/>
        <v>81104124</v>
      </c>
      <c r="B69" s="498">
        <v>8110</v>
      </c>
      <c r="C69" s="499">
        <v>4124</v>
      </c>
      <c r="D69" s="499"/>
      <c r="E69" s="499"/>
      <c r="F69" s="499"/>
      <c r="G69" s="500" t="s">
        <v>62</v>
      </c>
      <c r="H69" s="501">
        <v>0</v>
      </c>
      <c r="I69" s="501">
        <v>0</v>
      </c>
      <c r="J69" s="501">
        <f t="shared" si="0"/>
        <v>0</v>
      </c>
      <c r="K69" s="501">
        <v>0</v>
      </c>
      <c r="L69" s="501">
        <v>0</v>
      </c>
      <c r="M69" s="501">
        <f t="shared" si="1"/>
        <v>0</v>
      </c>
      <c r="N69" s="502">
        <f t="shared" si="2"/>
        <v>0</v>
      </c>
      <c r="P69" s="40"/>
      <c r="Q69" s="40"/>
      <c r="R69" s="40"/>
      <c r="S69" s="40"/>
      <c r="T69" s="40"/>
      <c r="U69" s="40"/>
      <c r="V69" s="40"/>
      <c r="W69" s="40"/>
    </row>
    <row r="70" spans="1:23" s="41" customFormat="1" ht="12.75" customHeight="1" x14ac:dyDescent="0.2">
      <c r="A70" s="419" t="str">
        <f t="shared" si="3"/>
        <v>811041241</v>
      </c>
      <c r="B70" s="503">
        <v>8110</v>
      </c>
      <c r="C70" s="504">
        <v>4124</v>
      </c>
      <c r="D70" s="504">
        <v>1</v>
      </c>
      <c r="E70" s="504"/>
      <c r="F70" s="504"/>
      <c r="G70" s="505" t="s">
        <v>62</v>
      </c>
      <c r="H70" s="506">
        <v>0</v>
      </c>
      <c r="I70" s="506">
        <v>0</v>
      </c>
      <c r="J70" s="501">
        <f t="shared" si="0"/>
        <v>0</v>
      </c>
      <c r="K70" s="506">
        <v>0</v>
      </c>
      <c r="L70" s="506">
        <v>0</v>
      </c>
      <c r="M70" s="501">
        <f t="shared" si="1"/>
        <v>0</v>
      </c>
      <c r="N70" s="502">
        <f t="shared" si="2"/>
        <v>0</v>
      </c>
      <c r="P70" s="40"/>
      <c r="Q70" s="40"/>
      <c r="R70" s="40"/>
      <c r="S70" s="40"/>
      <c r="T70" s="40"/>
      <c r="U70" s="40"/>
      <c r="V70" s="40"/>
      <c r="W70" s="40"/>
    </row>
    <row r="71" spans="1:23" s="41" customFormat="1" x14ac:dyDescent="0.2">
      <c r="A71" s="419" t="str">
        <f t="shared" si="3"/>
        <v>8110412411</v>
      </c>
      <c r="B71" s="503">
        <v>8110</v>
      </c>
      <c r="C71" s="504">
        <v>4124</v>
      </c>
      <c r="D71" s="504">
        <v>1</v>
      </c>
      <c r="E71" s="504">
        <v>1</v>
      </c>
      <c r="F71" s="504"/>
      <c r="G71" s="505" t="s">
        <v>62</v>
      </c>
      <c r="H71" s="506">
        <v>0</v>
      </c>
      <c r="I71" s="506">
        <v>0</v>
      </c>
      <c r="J71" s="501">
        <f t="shared" si="0"/>
        <v>0</v>
      </c>
      <c r="K71" s="506">
        <v>0</v>
      </c>
      <c r="L71" s="506">
        <v>0</v>
      </c>
      <c r="M71" s="501">
        <f t="shared" si="1"/>
        <v>0</v>
      </c>
      <c r="N71" s="502">
        <f t="shared" si="2"/>
        <v>0</v>
      </c>
      <c r="P71" s="40"/>
      <c r="Q71" s="40"/>
      <c r="R71" s="40"/>
      <c r="S71" s="40"/>
      <c r="T71" s="40"/>
      <c r="U71" s="40"/>
      <c r="V71" s="40"/>
      <c r="W71" s="40"/>
    </row>
    <row r="72" spans="1:23" s="41" customFormat="1" x14ac:dyDescent="0.2">
      <c r="A72" s="419" t="str">
        <f t="shared" si="3"/>
        <v>81104124111</v>
      </c>
      <c r="B72" s="507">
        <v>8110</v>
      </c>
      <c r="C72" s="508">
        <v>4124</v>
      </c>
      <c r="D72" s="508">
        <v>1</v>
      </c>
      <c r="E72" s="508">
        <v>1</v>
      </c>
      <c r="F72" s="508">
        <v>1</v>
      </c>
      <c r="G72" s="509" t="s">
        <v>62</v>
      </c>
      <c r="H72" s="510">
        <v>0</v>
      </c>
      <c r="I72" s="510">
        <v>0</v>
      </c>
      <c r="J72" s="510">
        <f t="shared" si="0"/>
        <v>0</v>
      </c>
      <c r="K72" s="510">
        <v>0</v>
      </c>
      <c r="L72" s="510">
        <v>0</v>
      </c>
      <c r="M72" s="510">
        <f t="shared" si="1"/>
        <v>0</v>
      </c>
      <c r="N72" s="511">
        <f t="shared" si="2"/>
        <v>0</v>
      </c>
      <c r="P72" s="40"/>
      <c r="Q72" s="40"/>
      <c r="R72" s="40"/>
      <c r="S72" s="40"/>
      <c r="T72" s="40"/>
      <c r="U72" s="40"/>
      <c r="V72" s="40"/>
      <c r="W72" s="40"/>
    </row>
    <row r="73" spans="1:23" s="41" customFormat="1" ht="12.75" customHeight="1" x14ac:dyDescent="0.2">
      <c r="A73" s="419" t="str">
        <f t="shared" si="3"/>
        <v>81104129</v>
      </c>
      <c r="B73" s="498">
        <v>8110</v>
      </c>
      <c r="C73" s="499">
        <v>4129</v>
      </c>
      <c r="D73" s="499"/>
      <c r="E73" s="499"/>
      <c r="F73" s="499"/>
      <c r="G73" s="500" t="s">
        <v>63</v>
      </c>
      <c r="H73" s="501">
        <v>0</v>
      </c>
      <c r="I73" s="501">
        <v>0</v>
      </c>
      <c r="J73" s="501">
        <f t="shared" si="0"/>
        <v>0</v>
      </c>
      <c r="K73" s="501">
        <v>0</v>
      </c>
      <c r="L73" s="501">
        <v>0</v>
      </c>
      <c r="M73" s="501">
        <f t="shared" si="1"/>
        <v>0</v>
      </c>
      <c r="N73" s="502">
        <f t="shared" si="2"/>
        <v>0</v>
      </c>
      <c r="P73" s="40"/>
      <c r="Q73" s="40"/>
      <c r="R73" s="40"/>
      <c r="S73" s="40"/>
      <c r="T73" s="40"/>
      <c r="U73" s="40"/>
      <c r="V73" s="40"/>
      <c r="W73" s="40"/>
    </row>
    <row r="74" spans="1:23" s="41" customFormat="1" ht="12.75" customHeight="1" x14ac:dyDescent="0.2">
      <c r="A74" s="419" t="str">
        <f t="shared" si="3"/>
        <v>811041291</v>
      </c>
      <c r="B74" s="503">
        <v>8110</v>
      </c>
      <c r="C74" s="504">
        <v>4129</v>
      </c>
      <c r="D74" s="504">
        <v>1</v>
      </c>
      <c r="E74" s="504"/>
      <c r="F74" s="504"/>
      <c r="G74" s="505" t="s">
        <v>63</v>
      </c>
      <c r="H74" s="506">
        <v>0</v>
      </c>
      <c r="I74" s="506">
        <v>0</v>
      </c>
      <c r="J74" s="501">
        <f t="shared" si="0"/>
        <v>0</v>
      </c>
      <c r="K74" s="506">
        <v>0</v>
      </c>
      <c r="L74" s="506">
        <v>0</v>
      </c>
      <c r="M74" s="501">
        <f t="shared" si="1"/>
        <v>0</v>
      </c>
      <c r="N74" s="502">
        <f t="shared" si="2"/>
        <v>0</v>
      </c>
      <c r="P74" s="40"/>
      <c r="Q74" s="40"/>
      <c r="R74" s="40"/>
      <c r="S74" s="40"/>
      <c r="T74" s="40"/>
      <c r="U74" s="40"/>
      <c r="V74" s="40"/>
      <c r="W74" s="40"/>
    </row>
    <row r="75" spans="1:23" s="41" customFormat="1" x14ac:dyDescent="0.2">
      <c r="A75" s="419" t="str">
        <f t="shared" si="3"/>
        <v>8110412911</v>
      </c>
      <c r="B75" s="503">
        <v>8110</v>
      </c>
      <c r="C75" s="504">
        <v>4129</v>
      </c>
      <c r="D75" s="504">
        <v>1</v>
      </c>
      <c r="E75" s="504">
        <v>1</v>
      </c>
      <c r="F75" s="504"/>
      <c r="G75" s="505" t="s">
        <v>63</v>
      </c>
      <c r="H75" s="506">
        <v>0</v>
      </c>
      <c r="I75" s="506">
        <v>0</v>
      </c>
      <c r="J75" s="501">
        <f t="shared" ref="J75:J138" si="4">H75+I75</f>
        <v>0</v>
      </c>
      <c r="K75" s="506">
        <v>0</v>
      </c>
      <c r="L75" s="506">
        <v>0</v>
      </c>
      <c r="M75" s="501">
        <f t="shared" ref="M75:M138" si="5">IFERROR(L75/J75*100,0)</f>
        <v>0</v>
      </c>
      <c r="N75" s="502">
        <f t="shared" ref="N75:N138" si="6">L75-J75</f>
        <v>0</v>
      </c>
      <c r="P75" s="40"/>
      <c r="Q75" s="40"/>
      <c r="R75" s="40"/>
      <c r="S75" s="40"/>
      <c r="T75" s="40"/>
      <c r="U75" s="40"/>
      <c r="V75" s="40"/>
      <c r="W75" s="40"/>
    </row>
    <row r="76" spans="1:23" s="41" customFormat="1" x14ac:dyDescent="0.2">
      <c r="A76" s="419" t="str">
        <f t="shared" si="3"/>
        <v>81104129111</v>
      </c>
      <c r="B76" s="507">
        <v>8110</v>
      </c>
      <c r="C76" s="508">
        <v>4129</v>
      </c>
      <c r="D76" s="508">
        <v>1</v>
      </c>
      <c r="E76" s="508">
        <v>1</v>
      </c>
      <c r="F76" s="508">
        <v>1</v>
      </c>
      <c r="G76" s="509" t="s">
        <v>63</v>
      </c>
      <c r="H76" s="510">
        <v>0</v>
      </c>
      <c r="I76" s="510">
        <v>0</v>
      </c>
      <c r="J76" s="510">
        <f t="shared" si="4"/>
        <v>0</v>
      </c>
      <c r="K76" s="510">
        <v>0</v>
      </c>
      <c r="L76" s="510">
        <v>0</v>
      </c>
      <c r="M76" s="510">
        <f t="shared" si="5"/>
        <v>0</v>
      </c>
      <c r="N76" s="511">
        <f t="shared" si="6"/>
        <v>0</v>
      </c>
      <c r="P76" s="40"/>
      <c r="Q76" s="40"/>
      <c r="R76" s="40"/>
      <c r="S76" s="40"/>
      <c r="T76" s="40"/>
      <c r="U76" s="40"/>
      <c r="V76" s="40"/>
      <c r="W76" s="40"/>
    </row>
    <row r="77" spans="1:23" s="41" customFormat="1" ht="12.75" customHeight="1" x14ac:dyDescent="0.2">
      <c r="A77" s="419" t="str">
        <f t="shared" ref="A77:A140" si="7">B77&amp;C77&amp;D77&amp;E77&amp;F77</f>
        <v>81104130</v>
      </c>
      <c r="B77" s="498">
        <v>8110</v>
      </c>
      <c r="C77" s="499">
        <v>4130</v>
      </c>
      <c r="D77" s="499"/>
      <c r="E77" s="499"/>
      <c r="F77" s="499"/>
      <c r="G77" s="500" t="s">
        <v>520</v>
      </c>
      <c r="H77" s="501">
        <v>0</v>
      </c>
      <c r="I77" s="501">
        <v>0</v>
      </c>
      <c r="J77" s="501">
        <f t="shared" si="4"/>
        <v>0</v>
      </c>
      <c r="K77" s="501">
        <v>0</v>
      </c>
      <c r="L77" s="501">
        <v>0</v>
      </c>
      <c r="M77" s="501">
        <f t="shared" si="5"/>
        <v>0</v>
      </c>
      <c r="N77" s="502">
        <f t="shared" si="6"/>
        <v>0</v>
      </c>
      <c r="P77" s="40"/>
      <c r="Q77" s="40"/>
      <c r="R77" s="40"/>
      <c r="S77" s="40"/>
      <c r="T77" s="40"/>
      <c r="U77" s="40"/>
      <c r="V77" s="40"/>
      <c r="W77" s="40"/>
    </row>
    <row r="78" spans="1:23" s="41" customFormat="1" ht="12.75" customHeight="1" x14ac:dyDescent="0.2">
      <c r="A78" s="419" t="str">
        <f t="shared" si="7"/>
        <v>81104131</v>
      </c>
      <c r="B78" s="498">
        <v>8110</v>
      </c>
      <c r="C78" s="499">
        <v>4131</v>
      </c>
      <c r="D78" s="499"/>
      <c r="E78" s="499"/>
      <c r="F78" s="499"/>
      <c r="G78" s="500" t="s">
        <v>429</v>
      </c>
      <c r="H78" s="501">
        <v>0</v>
      </c>
      <c r="I78" s="501">
        <v>0</v>
      </c>
      <c r="J78" s="501">
        <f t="shared" si="4"/>
        <v>0</v>
      </c>
      <c r="K78" s="501">
        <v>0</v>
      </c>
      <c r="L78" s="501">
        <v>0</v>
      </c>
      <c r="M78" s="501">
        <f t="shared" si="5"/>
        <v>0</v>
      </c>
      <c r="N78" s="502">
        <f t="shared" si="6"/>
        <v>0</v>
      </c>
      <c r="P78" s="40"/>
      <c r="Q78" s="40"/>
      <c r="R78" s="40"/>
      <c r="S78" s="40"/>
      <c r="T78" s="40"/>
      <c r="U78" s="40"/>
      <c r="V78" s="40"/>
      <c r="W78" s="40"/>
    </row>
    <row r="79" spans="1:23" s="41" customFormat="1" ht="18" customHeight="1" x14ac:dyDescent="0.2">
      <c r="A79" s="419" t="str">
        <f t="shared" si="7"/>
        <v>811041311</v>
      </c>
      <c r="B79" s="503">
        <v>8110</v>
      </c>
      <c r="C79" s="504">
        <v>4131</v>
      </c>
      <c r="D79" s="504">
        <v>1</v>
      </c>
      <c r="E79" s="504"/>
      <c r="F79" s="504"/>
      <c r="G79" s="505" t="s">
        <v>429</v>
      </c>
      <c r="H79" s="506">
        <v>0</v>
      </c>
      <c r="I79" s="506">
        <v>0</v>
      </c>
      <c r="J79" s="501">
        <f t="shared" si="4"/>
        <v>0</v>
      </c>
      <c r="K79" s="506">
        <v>0</v>
      </c>
      <c r="L79" s="506">
        <v>0</v>
      </c>
      <c r="M79" s="501">
        <f t="shared" si="5"/>
        <v>0</v>
      </c>
      <c r="N79" s="502">
        <f t="shared" si="6"/>
        <v>0</v>
      </c>
      <c r="P79" s="40"/>
      <c r="Q79" s="40"/>
      <c r="R79" s="40"/>
      <c r="S79" s="40"/>
      <c r="T79" s="40"/>
      <c r="U79" s="40"/>
      <c r="V79" s="40"/>
      <c r="W79" s="40"/>
    </row>
    <row r="80" spans="1:23" s="41" customFormat="1" x14ac:dyDescent="0.2">
      <c r="A80" s="419" t="str">
        <f t="shared" si="7"/>
        <v>8110413111</v>
      </c>
      <c r="B80" s="503">
        <v>8110</v>
      </c>
      <c r="C80" s="504">
        <v>4131</v>
      </c>
      <c r="D80" s="504">
        <v>1</v>
      </c>
      <c r="E80" s="504">
        <v>1</v>
      </c>
      <c r="F80" s="504"/>
      <c r="G80" s="505" t="s">
        <v>429</v>
      </c>
      <c r="H80" s="506">
        <v>0</v>
      </c>
      <c r="I80" s="506">
        <v>0</v>
      </c>
      <c r="J80" s="501">
        <f t="shared" si="4"/>
        <v>0</v>
      </c>
      <c r="K80" s="506">
        <v>0</v>
      </c>
      <c r="L80" s="506">
        <v>0</v>
      </c>
      <c r="M80" s="501">
        <f t="shared" si="5"/>
        <v>0</v>
      </c>
      <c r="N80" s="502">
        <f t="shared" si="6"/>
        <v>0</v>
      </c>
      <c r="P80" s="40"/>
      <c r="Q80" s="40"/>
      <c r="R80" s="40"/>
      <c r="S80" s="40"/>
      <c r="T80" s="40"/>
      <c r="U80" s="40"/>
      <c r="V80" s="40"/>
      <c r="W80" s="40"/>
    </row>
    <row r="81" spans="1:23" s="41" customFormat="1" x14ac:dyDescent="0.2">
      <c r="A81" s="419" t="str">
        <f t="shared" si="7"/>
        <v>81104131111</v>
      </c>
      <c r="B81" s="507">
        <v>8110</v>
      </c>
      <c r="C81" s="508">
        <v>4131</v>
      </c>
      <c r="D81" s="508">
        <v>1</v>
      </c>
      <c r="E81" s="508">
        <v>1</v>
      </c>
      <c r="F81" s="508">
        <v>1</v>
      </c>
      <c r="G81" s="509" t="s">
        <v>430</v>
      </c>
      <c r="H81" s="510">
        <v>0</v>
      </c>
      <c r="I81" s="510">
        <v>0</v>
      </c>
      <c r="J81" s="510">
        <f t="shared" si="4"/>
        <v>0</v>
      </c>
      <c r="K81" s="510">
        <v>0</v>
      </c>
      <c r="L81" s="510">
        <v>0</v>
      </c>
      <c r="M81" s="510">
        <f t="shared" si="5"/>
        <v>0</v>
      </c>
      <c r="N81" s="511">
        <f t="shared" si="6"/>
        <v>0</v>
      </c>
      <c r="P81" s="40"/>
      <c r="Q81" s="40"/>
      <c r="R81" s="40"/>
      <c r="S81" s="40"/>
      <c r="T81" s="40"/>
      <c r="U81" s="40"/>
      <c r="V81" s="40"/>
      <c r="W81" s="40"/>
    </row>
    <row r="82" spans="1:23" s="41" customFormat="1" x14ac:dyDescent="0.2">
      <c r="A82" s="419" t="str">
        <f t="shared" si="7"/>
        <v>81104131112</v>
      </c>
      <c r="B82" s="507">
        <v>8110</v>
      </c>
      <c r="C82" s="508">
        <v>4131</v>
      </c>
      <c r="D82" s="508">
        <v>1</v>
      </c>
      <c r="E82" s="508">
        <v>1</v>
      </c>
      <c r="F82" s="508">
        <v>2</v>
      </c>
      <c r="G82" s="509" t="s">
        <v>64</v>
      </c>
      <c r="H82" s="510">
        <v>0</v>
      </c>
      <c r="I82" s="510">
        <v>0</v>
      </c>
      <c r="J82" s="510">
        <f t="shared" si="4"/>
        <v>0</v>
      </c>
      <c r="K82" s="510">
        <v>0</v>
      </c>
      <c r="L82" s="510">
        <v>0</v>
      </c>
      <c r="M82" s="510">
        <f t="shared" si="5"/>
        <v>0</v>
      </c>
      <c r="N82" s="511">
        <f t="shared" si="6"/>
        <v>0</v>
      </c>
      <c r="P82" s="40"/>
      <c r="Q82" s="40"/>
      <c r="R82" s="40"/>
      <c r="S82" s="40"/>
      <c r="T82" s="40"/>
      <c r="U82" s="40"/>
      <c r="V82" s="40"/>
      <c r="W82" s="40"/>
    </row>
    <row r="83" spans="1:23" s="41" customFormat="1" ht="12.75" customHeight="1" x14ac:dyDescent="0.2">
      <c r="A83" s="419" t="str">
        <f t="shared" si="7"/>
        <v>81104131113</v>
      </c>
      <c r="B83" s="507">
        <v>8110</v>
      </c>
      <c r="C83" s="508">
        <v>4131</v>
      </c>
      <c r="D83" s="508">
        <v>1</v>
      </c>
      <c r="E83" s="508">
        <v>1</v>
      </c>
      <c r="F83" s="508">
        <v>3</v>
      </c>
      <c r="G83" s="509" t="s">
        <v>65</v>
      </c>
      <c r="H83" s="510">
        <v>0</v>
      </c>
      <c r="I83" s="510">
        <v>0</v>
      </c>
      <c r="J83" s="510">
        <f t="shared" si="4"/>
        <v>0</v>
      </c>
      <c r="K83" s="510">
        <v>0</v>
      </c>
      <c r="L83" s="510">
        <v>0</v>
      </c>
      <c r="M83" s="510">
        <f t="shared" si="5"/>
        <v>0</v>
      </c>
      <c r="N83" s="511">
        <f t="shared" si="6"/>
        <v>0</v>
      </c>
      <c r="P83" s="40"/>
      <c r="Q83" s="40"/>
      <c r="R83" s="40"/>
      <c r="S83" s="40"/>
      <c r="T83" s="40"/>
      <c r="U83" s="40"/>
      <c r="V83" s="40"/>
      <c r="W83" s="40"/>
    </row>
    <row r="84" spans="1:23" s="41" customFormat="1" x14ac:dyDescent="0.2">
      <c r="A84" s="419" t="str">
        <f t="shared" si="7"/>
        <v>8110413112</v>
      </c>
      <c r="B84" s="503">
        <v>8110</v>
      </c>
      <c r="C84" s="504">
        <v>4131</v>
      </c>
      <c r="D84" s="504">
        <v>1</v>
      </c>
      <c r="E84" s="504">
        <v>2</v>
      </c>
      <c r="F84" s="504"/>
      <c r="G84" s="505" t="s">
        <v>521</v>
      </c>
      <c r="H84" s="506">
        <v>0</v>
      </c>
      <c r="I84" s="506">
        <v>0</v>
      </c>
      <c r="J84" s="501">
        <f t="shared" si="4"/>
        <v>0</v>
      </c>
      <c r="K84" s="506">
        <v>0</v>
      </c>
      <c r="L84" s="506">
        <v>0</v>
      </c>
      <c r="M84" s="501">
        <f t="shared" si="5"/>
        <v>0</v>
      </c>
      <c r="N84" s="502">
        <f t="shared" si="6"/>
        <v>0</v>
      </c>
      <c r="P84" s="40"/>
      <c r="Q84" s="40"/>
      <c r="R84" s="40"/>
      <c r="S84" s="40"/>
      <c r="T84" s="40"/>
      <c r="U84" s="40"/>
      <c r="V84" s="40"/>
      <c r="W84" s="40"/>
    </row>
    <row r="85" spans="1:23" s="41" customFormat="1" x14ac:dyDescent="0.2">
      <c r="A85" s="419" t="str">
        <f t="shared" si="7"/>
        <v>81104131121</v>
      </c>
      <c r="B85" s="507">
        <v>8110</v>
      </c>
      <c r="C85" s="508">
        <v>4131</v>
      </c>
      <c r="D85" s="508">
        <v>1</v>
      </c>
      <c r="E85" s="508">
        <v>2</v>
      </c>
      <c r="F85" s="508">
        <v>1</v>
      </c>
      <c r="G85" s="509" t="s">
        <v>53</v>
      </c>
      <c r="H85" s="510">
        <v>0</v>
      </c>
      <c r="I85" s="510">
        <v>0</v>
      </c>
      <c r="J85" s="510">
        <f t="shared" si="4"/>
        <v>0</v>
      </c>
      <c r="K85" s="510">
        <v>0</v>
      </c>
      <c r="L85" s="510">
        <v>0</v>
      </c>
      <c r="M85" s="510">
        <f t="shared" si="5"/>
        <v>0</v>
      </c>
      <c r="N85" s="511">
        <f t="shared" si="6"/>
        <v>0</v>
      </c>
      <c r="P85" s="40"/>
      <c r="Q85" s="40"/>
      <c r="R85" s="40"/>
      <c r="S85" s="40"/>
      <c r="T85" s="40"/>
      <c r="U85" s="40"/>
      <c r="V85" s="40"/>
      <c r="W85" s="40"/>
    </row>
    <row r="86" spans="1:23" s="41" customFormat="1" x14ac:dyDescent="0.2">
      <c r="A86" s="419" t="str">
        <f t="shared" si="7"/>
        <v>81104131122</v>
      </c>
      <c r="B86" s="507">
        <v>8110</v>
      </c>
      <c r="C86" s="508">
        <v>4131</v>
      </c>
      <c r="D86" s="508">
        <v>1</v>
      </c>
      <c r="E86" s="508">
        <v>2</v>
      </c>
      <c r="F86" s="508">
        <v>2</v>
      </c>
      <c r="G86" s="509" t="s">
        <v>54</v>
      </c>
      <c r="H86" s="510">
        <v>0</v>
      </c>
      <c r="I86" s="510">
        <v>0</v>
      </c>
      <c r="J86" s="510">
        <f t="shared" si="4"/>
        <v>0</v>
      </c>
      <c r="K86" s="510">
        <v>0</v>
      </c>
      <c r="L86" s="510">
        <v>0</v>
      </c>
      <c r="M86" s="510">
        <f t="shared" si="5"/>
        <v>0</v>
      </c>
      <c r="N86" s="511">
        <f t="shared" si="6"/>
        <v>0</v>
      </c>
      <c r="P86" s="40"/>
      <c r="Q86" s="40"/>
      <c r="R86" s="40"/>
      <c r="S86" s="40"/>
      <c r="T86" s="40"/>
      <c r="U86" s="40"/>
      <c r="V86" s="40"/>
      <c r="W86" s="40"/>
    </row>
    <row r="87" spans="1:23" s="41" customFormat="1" ht="12.75" customHeight="1" x14ac:dyDescent="0.2">
      <c r="A87" s="419" t="str">
        <f t="shared" si="7"/>
        <v>81104131123</v>
      </c>
      <c r="B87" s="507">
        <v>8110</v>
      </c>
      <c r="C87" s="508">
        <v>4131</v>
      </c>
      <c r="D87" s="508">
        <v>1</v>
      </c>
      <c r="E87" s="508">
        <v>2</v>
      </c>
      <c r="F87" s="508">
        <v>3</v>
      </c>
      <c r="G87" s="509" t="s">
        <v>55</v>
      </c>
      <c r="H87" s="510">
        <v>0</v>
      </c>
      <c r="I87" s="510">
        <v>0</v>
      </c>
      <c r="J87" s="510">
        <f t="shared" si="4"/>
        <v>0</v>
      </c>
      <c r="K87" s="510">
        <v>0</v>
      </c>
      <c r="L87" s="510">
        <v>0</v>
      </c>
      <c r="M87" s="510">
        <f t="shared" si="5"/>
        <v>0</v>
      </c>
      <c r="N87" s="511">
        <f t="shared" si="6"/>
        <v>0</v>
      </c>
      <c r="P87" s="40"/>
      <c r="Q87" s="40"/>
      <c r="R87" s="40"/>
      <c r="S87" s="40"/>
      <c r="T87" s="40"/>
      <c r="U87" s="40"/>
      <c r="V87" s="40"/>
      <c r="W87" s="40"/>
    </row>
    <row r="88" spans="1:23" s="41" customFormat="1" x14ac:dyDescent="0.2">
      <c r="A88" s="419" t="str">
        <f t="shared" si="7"/>
        <v>81104131124</v>
      </c>
      <c r="B88" s="507">
        <v>8110</v>
      </c>
      <c r="C88" s="508">
        <v>4131</v>
      </c>
      <c r="D88" s="508">
        <v>1</v>
      </c>
      <c r="E88" s="508">
        <v>2</v>
      </c>
      <c r="F88" s="508">
        <v>4</v>
      </c>
      <c r="G88" s="509" t="s">
        <v>56</v>
      </c>
      <c r="H88" s="510">
        <v>0</v>
      </c>
      <c r="I88" s="510">
        <v>0</v>
      </c>
      <c r="J88" s="510">
        <f t="shared" si="4"/>
        <v>0</v>
      </c>
      <c r="K88" s="510">
        <v>0</v>
      </c>
      <c r="L88" s="510">
        <v>0</v>
      </c>
      <c r="M88" s="510">
        <f t="shared" si="5"/>
        <v>0</v>
      </c>
      <c r="N88" s="511">
        <f t="shared" si="6"/>
        <v>0</v>
      </c>
      <c r="P88" s="40"/>
      <c r="Q88" s="40"/>
      <c r="R88" s="40"/>
      <c r="S88" s="40"/>
      <c r="T88" s="40"/>
      <c r="U88" s="40"/>
      <c r="V88" s="40"/>
      <c r="W88" s="40"/>
    </row>
    <row r="89" spans="1:23" s="41" customFormat="1" ht="36" x14ac:dyDescent="0.2">
      <c r="A89" s="419" t="str">
        <f t="shared" si="7"/>
        <v>81104132</v>
      </c>
      <c r="B89" s="498">
        <v>8110</v>
      </c>
      <c r="C89" s="499">
        <v>4132</v>
      </c>
      <c r="D89" s="499"/>
      <c r="E89" s="499"/>
      <c r="F89" s="499"/>
      <c r="G89" s="500" t="s">
        <v>522</v>
      </c>
      <c r="H89" s="501">
        <v>0</v>
      </c>
      <c r="I89" s="501">
        <v>0</v>
      </c>
      <c r="J89" s="501">
        <f t="shared" si="4"/>
        <v>0</v>
      </c>
      <c r="K89" s="501">
        <v>0</v>
      </c>
      <c r="L89" s="501">
        <v>0</v>
      </c>
      <c r="M89" s="501">
        <f t="shared" si="5"/>
        <v>0</v>
      </c>
      <c r="N89" s="502">
        <f t="shared" si="6"/>
        <v>0</v>
      </c>
      <c r="P89" s="40"/>
      <c r="Q89" s="40"/>
      <c r="R89" s="40"/>
      <c r="S89" s="40"/>
      <c r="T89" s="40"/>
      <c r="U89" s="40"/>
      <c r="V89" s="40"/>
      <c r="W89" s="40"/>
    </row>
    <row r="90" spans="1:23" s="41" customFormat="1" ht="36" x14ac:dyDescent="0.2">
      <c r="A90" s="419" t="str">
        <f t="shared" si="7"/>
        <v>811041321</v>
      </c>
      <c r="B90" s="503">
        <v>8110</v>
      </c>
      <c r="C90" s="504">
        <v>4132</v>
      </c>
      <c r="D90" s="504">
        <v>1</v>
      </c>
      <c r="E90" s="504"/>
      <c r="F90" s="504"/>
      <c r="G90" s="505" t="s">
        <v>522</v>
      </c>
      <c r="H90" s="506">
        <v>0</v>
      </c>
      <c r="I90" s="506">
        <v>0</v>
      </c>
      <c r="J90" s="501">
        <f t="shared" si="4"/>
        <v>0</v>
      </c>
      <c r="K90" s="506">
        <v>0</v>
      </c>
      <c r="L90" s="506">
        <v>0</v>
      </c>
      <c r="M90" s="501">
        <f t="shared" si="5"/>
        <v>0</v>
      </c>
      <c r="N90" s="502">
        <f t="shared" si="6"/>
        <v>0</v>
      </c>
      <c r="P90" s="40"/>
      <c r="Q90" s="40"/>
      <c r="R90" s="40"/>
      <c r="S90" s="40"/>
      <c r="T90" s="40"/>
      <c r="U90" s="40"/>
      <c r="V90" s="40"/>
      <c r="W90" s="40"/>
    </row>
    <row r="91" spans="1:23" s="41" customFormat="1" ht="36" x14ac:dyDescent="0.2">
      <c r="A91" s="419" t="str">
        <f t="shared" si="7"/>
        <v>8110413211</v>
      </c>
      <c r="B91" s="503">
        <v>8110</v>
      </c>
      <c r="C91" s="504">
        <v>4132</v>
      </c>
      <c r="D91" s="504">
        <v>1</v>
      </c>
      <c r="E91" s="504">
        <v>1</v>
      </c>
      <c r="F91" s="504"/>
      <c r="G91" s="505" t="s">
        <v>522</v>
      </c>
      <c r="H91" s="506">
        <v>0</v>
      </c>
      <c r="I91" s="506">
        <v>0</v>
      </c>
      <c r="J91" s="501">
        <f t="shared" si="4"/>
        <v>0</v>
      </c>
      <c r="K91" s="506">
        <v>0</v>
      </c>
      <c r="L91" s="506">
        <v>0</v>
      </c>
      <c r="M91" s="501">
        <f t="shared" si="5"/>
        <v>0</v>
      </c>
      <c r="N91" s="502">
        <f t="shared" si="6"/>
        <v>0</v>
      </c>
      <c r="P91" s="40"/>
      <c r="Q91" s="40"/>
      <c r="R91" s="40"/>
      <c r="S91" s="40"/>
      <c r="T91" s="40"/>
      <c r="U91" s="40"/>
      <c r="V91" s="40"/>
      <c r="W91" s="40"/>
    </row>
    <row r="92" spans="1:23" s="41" customFormat="1" ht="24" customHeight="1" x14ac:dyDescent="0.2">
      <c r="A92" s="419" t="str">
        <f t="shared" si="7"/>
        <v>81104132111</v>
      </c>
      <c r="B92" s="507">
        <v>8110</v>
      </c>
      <c r="C92" s="508">
        <v>4132</v>
      </c>
      <c r="D92" s="508">
        <v>1</v>
      </c>
      <c r="E92" s="508">
        <v>1</v>
      </c>
      <c r="F92" s="508">
        <v>1</v>
      </c>
      <c r="G92" s="509" t="s">
        <v>522</v>
      </c>
      <c r="H92" s="510">
        <v>0</v>
      </c>
      <c r="I92" s="510">
        <v>0</v>
      </c>
      <c r="J92" s="510">
        <f t="shared" si="4"/>
        <v>0</v>
      </c>
      <c r="K92" s="510">
        <v>0</v>
      </c>
      <c r="L92" s="510">
        <v>0</v>
      </c>
      <c r="M92" s="510">
        <f t="shared" si="5"/>
        <v>0</v>
      </c>
      <c r="N92" s="511">
        <f t="shared" si="6"/>
        <v>0</v>
      </c>
      <c r="P92" s="40"/>
      <c r="Q92" s="40"/>
      <c r="R92" s="40"/>
      <c r="S92" s="40"/>
      <c r="T92" s="40"/>
      <c r="U92" s="40"/>
      <c r="V92" s="40"/>
      <c r="W92" s="40"/>
    </row>
    <row r="93" spans="1:23" s="41" customFormat="1" ht="24" customHeight="1" x14ac:dyDescent="0.2">
      <c r="A93" s="419" t="str">
        <f t="shared" si="7"/>
        <v>81104140</v>
      </c>
      <c r="B93" s="498">
        <v>8110</v>
      </c>
      <c r="C93" s="499">
        <v>4140</v>
      </c>
      <c r="D93" s="499"/>
      <c r="E93" s="499"/>
      <c r="F93" s="499"/>
      <c r="G93" s="500" t="s">
        <v>26</v>
      </c>
      <c r="H93" s="501">
        <v>0</v>
      </c>
      <c r="I93" s="501">
        <v>0</v>
      </c>
      <c r="J93" s="501">
        <f t="shared" si="4"/>
        <v>0</v>
      </c>
      <c r="K93" s="501">
        <v>0</v>
      </c>
      <c r="L93" s="501">
        <v>0</v>
      </c>
      <c r="M93" s="501">
        <f t="shared" si="5"/>
        <v>0</v>
      </c>
      <c r="N93" s="502">
        <f t="shared" si="6"/>
        <v>0</v>
      </c>
      <c r="P93" s="40"/>
      <c r="Q93" s="40"/>
      <c r="R93" s="40"/>
      <c r="S93" s="40"/>
      <c r="T93" s="40"/>
      <c r="U93" s="40"/>
      <c r="V93" s="40"/>
      <c r="W93" s="40"/>
    </row>
    <row r="94" spans="1:23" s="41" customFormat="1" ht="24" customHeight="1" x14ac:dyDescent="0.2">
      <c r="A94" s="419" t="str">
        <f t="shared" si="7"/>
        <v>81104141</v>
      </c>
      <c r="B94" s="498">
        <v>8110</v>
      </c>
      <c r="C94" s="499">
        <v>4141</v>
      </c>
      <c r="D94" s="499"/>
      <c r="E94" s="499"/>
      <c r="F94" s="499"/>
      <c r="G94" s="500" t="s">
        <v>67</v>
      </c>
      <c r="H94" s="501">
        <v>0</v>
      </c>
      <c r="I94" s="501">
        <v>0</v>
      </c>
      <c r="J94" s="501">
        <f t="shared" si="4"/>
        <v>0</v>
      </c>
      <c r="K94" s="501">
        <v>0</v>
      </c>
      <c r="L94" s="501">
        <v>0</v>
      </c>
      <c r="M94" s="501">
        <f t="shared" si="5"/>
        <v>0</v>
      </c>
      <c r="N94" s="502">
        <f t="shared" si="6"/>
        <v>0</v>
      </c>
      <c r="P94" s="40"/>
      <c r="Q94" s="40"/>
      <c r="R94" s="40"/>
      <c r="S94" s="40"/>
      <c r="T94" s="40"/>
      <c r="U94" s="40"/>
      <c r="V94" s="40"/>
      <c r="W94" s="40"/>
    </row>
    <row r="95" spans="1:23" s="41" customFormat="1" ht="30.75" customHeight="1" x14ac:dyDescent="0.2">
      <c r="A95" s="419" t="str">
        <f t="shared" si="7"/>
        <v>811041411</v>
      </c>
      <c r="B95" s="503">
        <v>8110</v>
      </c>
      <c r="C95" s="504">
        <v>4141</v>
      </c>
      <c r="D95" s="504">
        <v>1</v>
      </c>
      <c r="E95" s="504"/>
      <c r="F95" s="504"/>
      <c r="G95" s="505" t="s">
        <v>67</v>
      </c>
      <c r="H95" s="506">
        <v>0</v>
      </c>
      <c r="I95" s="506">
        <v>0</v>
      </c>
      <c r="J95" s="501">
        <f t="shared" si="4"/>
        <v>0</v>
      </c>
      <c r="K95" s="506">
        <v>0</v>
      </c>
      <c r="L95" s="506">
        <v>0</v>
      </c>
      <c r="M95" s="501">
        <f t="shared" si="5"/>
        <v>0</v>
      </c>
      <c r="N95" s="502">
        <f t="shared" si="6"/>
        <v>0</v>
      </c>
      <c r="P95" s="40"/>
      <c r="Q95" s="40"/>
      <c r="R95" s="40"/>
      <c r="S95" s="40"/>
      <c r="T95" s="40"/>
      <c r="U95" s="40"/>
      <c r="V95" s="40"/>
      <c r="W95" s="40"/>
    </row>
    <row r="96" spans="1:23" s="41" customFormat="1" ht="24" x14ac:dyDescent="0.2">
      <c r="A96" s="419" t="str">
        <f t="shared" si="7"/>
        <v>8110414111</v>
      </c>
      <c r="B96" s="503">
        <v>8110</v>
      </c>
      <c r="C96" s="504">
        <v>4141</v>
      </c>
      <c r="D96" s="504">
        <v>1</v>
      </c>
      <c r="E96" s="504">
        <v>1</v>
      </c>
      <c r="F96" s="504"/>
      <c r="G96" s="505" t="s">
        <v>67</v>
      </c>
      <c r="H96" s="506">
        <v>0</v>
      </c>
      <c r="I96" s="506">
        <v>0</v>
      </c>
      <c r="J96" s="501">
        <f t="shared" si="4"/>
        <v>0</v>
      </c>
      <c r="K96" s="506">
        <v>0</v>
      </c>
      <c r="L96" s="506">
        <v>0</v>
      </c>
      <c r="M96" s="501">
        <f t="shared" si="5"/>
        <v>0</v>
      </c>
      <c r="N96" s="502">
        <f t="shared" si="6"/>
        <v>0</v>
      </c>
      <c r="P96" s="40"/>
      <c r="Q96" s="40"/>
      <c r="R96" s="40"/>
      <c r="S96" s="40"/>
      <c r="T96" s="40"/>
      <c r="U96" s="40"/>
      <c r="V96" s="40"/>
      <c r="W96" s="40"/>
    </row>
    <row r="97" spans="1:23" s="41" customFormat="1" ht="24" x14ac:dyDescent="0.2">
      <c r="A97" s="419" t="str">
        <f t="shared" si="7"/>
        <v>81104141111</v>
      </c>
      <c r="B97" s="507">
        <v>8110</v>
      </c>
      <c r="C97" s="508">
        <v>4141</v>
      </c>
      <c r="D97" s="508">
        <v>1</v>
      </c>
      <c r="E97" s="508">
        <v>1</v>
      </c>
      <c r="F97" s="508">
        <v>1</v>
      </c>
      <c r="G97" s="509" t="s">
        <v>431</v>
      </c>
      <c r="H97" s="510">
        <v>0</v>
      </c>
      <c r="I97" s="510">
        <v>0</v>
      </c>
      <c r="J97" s="510">
        <f t="shared" si="4"/>
        <v>0</v>
      </c>
      <c r="K97" s="510">
        <v>0</v>
      </c>
      <c r="L97" s="510">
        <v>0</v>
      </c>
      <c r="M97" s="510">
        <f t="shared" si="5"/>
        <v>0</v>
      </c>
      <c r="N97" s="511">
        <f t="shared" si="6"/>
        <v>0</v>
      </c>
      <c r="P97" s="40"/>
      <c r="Q97" s="40"/>
      <c r="R97" s="40"/>
      <c r="S97" s="40"/>
      <c r="T97" s="40"/>
      <c r="U97" s="40"/>
      <c r="V97" s="40"/>
      <c r="W97" s="40"/>
    </row>
    <row r="98" spans="1:23" s="41" customFormat="1" ht="24" customHeight="1" x14ac:dyDescent="0.2">
      <c r="A98" s="419" t="str">
        <f t="shared" si="7"/>
        <v>81104141112</v>
      </c>
      <c r="B98" s="507">
        <v>8110</v>
      </c>
      <c r="C98" s="508">
        <v>4141</v>
      </c>
      <c r="D98" s="508">
        <v>1</v>
      </c>
      <c r="E98" s="508">
        <v>1</v>
      </c>
      <c r="F98" s="508">
        <v>2</v>
      </c>
      <c r="G98" s="509" t="s">
        <v>432</v>
      </c>
      <c r="H98" s="510">
        <v>0</v>
      </c>
      <c r="I98" s="510">
        <v>0</v>
      </c>
      <c r="J98" s="510">
        <f t="shared" si="4"/>
        <v>0</v>
      </c>
      <c r="K98" s="510">
        <v>0</v>
      </c>
      <c r="L98" s="510">
        <v>0</v>
      </c>
      <c r="M98" s="510">
        <f t="shared" si="5"/>
        <v>0</v>
      </c>
      <c r="N98" s="511">
        <f t="shared" si="6"/>
        <v>0</v>
      </c>
      <c r="P98" s="40"/>
      <c r="Q98" s="40"/>
      <c r="R98" s="40"/>
      <c r="S98" s="40"/>
      <c r="T98" s="40"/>
      <c r="U98" s="40"/>
      <c r="V98" s="40"/>
      <c r="W98" s="40"/>
    </row>
    <row r="99" spans="1:23" s="41" customFormat="1" ht="24" customHeight="1" x14ac:dyDescent="0.2">
      <c r="A99" s="419" t="str">
        <f t="shared" si="7"/>
        <v>81104143</v>
      </c>
      <c r="B99" s="498">
        <v>8110</v>
      </c>
      <c r="C99" s="499">
        <v>4143</v>
      </c>
      <c r="D99" s="499"/>
      <c r="E99" s="499"/>
      <c r="F99" s="499"/>
      <c r="G99" s="500" t="s">
        <v>68</v>
      </c>
      <c r="H99" s="501">
        <v>0</v>
      </c>
      <c r="I99" s="501">
        <v>0</v>
      </c>
      <c r="J99" s="501">
        <f t="shared" si="4"/>
        <v>0</v>
      </c>
      <c r="K99" s="501">
        <v>0</v>
      </c>
      <c r="L99" s="501">
        <v>0</v>
      </c>
      <c r="M99" s="501">
        <f t="shared" si="5"/>
        <v>0</v>
      </c>
      <c r="N99" s="502">
        <f t="shared" si="6"/>
        <v>0</v>
      </c>
      <c r="P99" s="40"/>
      <c r="Q99" s="40"/>
      <c r="R99" s="40"/>
      <c r="S99" s="40"/>
      <c r="T99" s="40"/>
      <c r="U99" s="40"/>
      <c r="V99" s="40"/>
      <c r="W99" s="40"/>
    </row>
    <row r="100" spans="1:23" s="41" customFormat="1" ht="24" customHeight="1" x14ac:dyDescent="0.2">
      <c r="A100" s="419" t="str">
        <f t="shared" si="7"/>
        <v>811041431</v>
      </c>
      <c r="B100" s="503">
        <v>8110</v>
      </c>
      <c r="C100" s="504">
        <v>4143</v>
      </c>
      <c r="D100" s="504">
        <v>1</v>
      </c>
      <c r="E100" s="504"/>
      <c r="F100" s="504"/>
      <c r="G100" s="505" t="s">
        <v>523</v>
      </c>
      <c r="H100" s="506">
        <v>0</v>
      </c>
      <c r="I100" s="506">
        <v>0</v>
      </c>
      <c r="J100" s="501">
        <f t="shared" si="4"/>
        <v>0</v>
      </c>
      <c r="K100" s="506">
        <v>0</v>
      </c>
      <c r="L100" s="506">
        <v>0</v>
      </c>
      <c r="M100" s="501">
        <f t="shared" si="5"/>
        <v>0</v>
      </c>
      <c r="N100" s="502">
        <f t="shared" si="6"/>
        <v>0</v>
      </c>
      <c r="P100" s="40"/>
      <c r="Q100" s="40"/>
      <c r="R100" s="40"/>
      <c r="S100" s="40"/>
      <c r="T100" s="40"/>
      <c r="U100" s="40"/>
      <c r="V100" s="40"/>
      <c r="W100" s="40"/>
    </row>
    <row r="101" spans="1:23" s="41" customFormat="1" ht="21" customHeight="1" x14ac:dyDescent="0.2">
      <c r="A101" s="419" t="str">
        <f t="shared" si="7"/>
        <v>8110414311</v>
      </c>
      <c r="B101" s="503">
        <v>8110</v>
      </c>
      <c r="C101" s="504">
        <v>4143</v>
      </c>
      <c r="D101" s="504">
        <v>1</v>
      </c>
      <c r="E101" s="504">
        <v>1</v>
      </c>
      <c r="F101" s="504"/>
      <c r="G101" s="505" t="s">
        <v>68</v>
      </c>
      <c r="H101" s="506">
        <v>0</v>
      </c>
      <c r="I101" s="506">
        <v>0</v>
      </c>
      <c r="J101" s="501">
        <f t="shared" si="4"/>
        <v>0</v>
      </c>
      <c r="K101" s="506">
        <v>0</v>
      </c>
      <c r="L101" s="506">
        <v>0</v>
      </c>
      <c r="M101" s="501">
        <f t="shared" si="5"/>
        <v>0</v>
      </c>
      <c r="N101" s="502">
        <f t="shared" si="6"/>
        <v>0</v>
      </c>
      <c r="P101" s="40"/>
      <c r="Q101" s="40"/>
      <c r="R101" s="40"/>
      <c r="S101" s="40"/>
      <c r="T101" s="40"/>
      <c r="U101" s="40"/>
      <c r="V101" s="40"/>
      <c r="W101" s="40"/>
    </row>
    <row r="102" spans="1:23" s="41" customFormat="1" x14ac:dyDescent="0.2">
      <c r="A102" s="419" t="str">
        <f t="shared" si="7"/>
        <v>81104143111</v>
      </c>
      <c r="B102" s="507">
        <v>8110</v>
      </c>
      <c r="C102" s="508">
        <v>4143</v>
      </c>
      <c r="D102" s="508">
        <v>1</v>
      </c>
      <c r="E102" s="508">
        <v>1</v>
      </c>
      <c r="F102" s="508">
        <v>1</v>
      </c>
      <c r="G102" s="509" t="s">
        <v>69</v>
      </c>
      <c r="H102" s="510">
        <v>0</v>
      </c>
      <c r="I102" s="510">
        <v>0</v>
      </c>
      <c r="J102" s="510">
        <f t="shared" si="4"/>
        <v>0</v>
      </c>
      <c r="K102" s="510">
        <v>0</v>
      </c>
      <c r="L102" s="510">
        <v>0</v>
      </c>
      <c r="M102" s="510">
        <f t="shared" si="5"/>
        <v>0</v>
      </c>
      <c r="N102" s="511">
        <f t="shared" si="6"/>
        <v>0</v>
      </c>
      <c r="P102" s="40"/>
      <c r="Q102" s="40"/>
      <c r="R102" s="40"/>
      <c r="S102" s="40"/>
      <c r="T102" s="40"/>
      <c r="U102" s="40"/>
      <c r="V102" s="40"/>
      <c r="W102" s="40"/>
    </row>
    <row r="103" spans="1:23" s="41" customFormat="1" ht="13.5" customHeight="1" x14ac:dyDescent="0.2">
      <c r="A103" s="419" t="str">
        <f t="shared" si="7"/>
        <v>81104143112</v>
      </c>
      <c r="B103" s="507">
        <v>8110</v>
      </c>
      <c r="C103" s="508">
        <v>4143</v>
      </c>
      <c r="D103" s="508">
        <v>1</v>
      </c>
      <c r="E103" s="508">
        <v>1</v>
      </c>
      <c r="F103" s="508">
        <v>2</v>
      </c>
      <c r="G103" s="509" t="s">
        <v>524</v>
      </c>
      <c r="H103" s="510">
        <v>0</v>
      </c>
      <c r="I103" s="510">
        <v>0</v>
      </c>
      <c r="J103" s="510">
        <f t="shared" si="4"/>
        <v>0</v>
      </c>
      <c r="K103" s="510">
        <v>0</v>
      </c>
      <c r="L103" s="510">
        <v>0</v>
      </c>
      <c r="M103" s="510">
        <f t="shared" si="5"/>
        <v>0</v>
      </c>
      <c r="N103" s="511">
        <f t="shared" si="6"/>
        <v>0</v>
      </c>
      <c r="P103" s="40"/>
      <c r="Q103" s="40"/>
      <c r="R103" s="40"/>
      <c r="S103" s="40"/>
      <c r="T103" s="40"/>
      <c r="U103" s="40"/>
      <c r="V103" s="40"/>
      <c r="W103" s="40"/>
    </row>
    <row r="104" spans="1:23" s="41" customFormat="1" ht="24" customHeight="1" x14ac:dyDescent="0.2">
      <c r="A104" s="419" t="str">
        <f t="shared" si="7"/>
        <v>81104143113</v>
      </c>
      <c r="B104" s="507">
        <v>8110</v>
      </c>
      <c r="C104" s="508">
        <v>4143</v>
      </c>
      <c r="D104" s="508">
        <v>1</v>
      </c>
      <c r="E104" s="508">
        <v>1</v>
      </c>
      <c r="F104" s="508">
        <v>3</v>
      </c>
      <c r="G104" s="509" t="s">
        <v>70</v>
      </c>
      <c r="H104" s="510">
        <v>0</v>
      </c>
      <c r="I104" s="510">
        <v>0</v>
      </c>
      <c r="J104" s="510">
        <f t="shared" si="4"/>
        <v>0</v>
      </c>
      <c r="K104" s="510">
        <v>0</v>
      </c>
      <c r="L104" s="510">
        <v>0</v>
      </c>
      <c r="M104" s="510">
        <f t="shared" si="5"/>
        <v>0</v>
      </c>
      <c r="N104" s="511">
        <f t="shared" si="6"/>
        <v>0</v>
      </c>
      <c r="P104" s="40"/>
      <c r="Q104" s="40"/>
      <c r="R104" s="40"/>
      <c r="S104" s="40"/>
      <c r="T104" s="40"/>
      <c r="U104" s="40"/>
      <c r="V104" s="40"/>
      <c r="W104" s="40"/>
    </row>
    <row r="105" spans="1:23" s="41" customFormat="1" ht="17.25" customHeight="1" x14ac:dyDescent="0.2">
      <c r="A105" s="419" t="str">
        <f t="shared" si="7"/>
        <v>81104143114</v>
      </c>
      <c r="B105" s="507">
        <v>8110</v>
      </c>
      <c r="C105" s="508">
        <v>4143</v>
      </c>
      <c r="D105" s="508">
        <v>1</v>
      </c>
      <c r="E105" s="508">
        <v>1</v>
      </c>
      <c r="F105" s="508">
        <v>4</v>
      </c>
      <c r="G105" s="509" t="s">
        <v>71</v>
      </c>
      <c r="H105" s="510">
        <v>0</v>
      </c>
      <c r="I105" s="510">
        <v>0</v>
      </c>
      <c r="J105" s="510">
        <f t="shared" si="4"/>
        <v>0</v>
      </c>
      <c r="K105" s="510">
        <v>0</v>
      </c>
      <c r="L105" s="510">
        <v>0</v>
      </c>
      <c r="M105" s="510">
        <f t="shared" si="5"/>
        <v>0</v>
      </c>
      <c r="N105" s="511">
        <f t="shared" si="6"/>
        <v>0</v>
      </c>
      <c r="P105" s="40"/>
      <c r="Q105" s="40"/>
      <c r="R105" s="40"/>
      <c r="S105" s="40"/>
      <c r="T105" s="40"/>
      <c r="U105" s="40"/>
      <c r="V105" s="40"/>
      <c r="W105" s="40"/>
    </row>
    <row r="106" spans="1:23" s="41" customFormat="1" x14ac:dyDescent="0.2">
      <c r="A106" s="419" t="str">
        <f t="shared" si="7"/>
        <v>81104143115</v>
      </c>
      <c r="B106" s="507">
        <v>8110</v>
      </c>
      <c r="C106" s="508">
        <v>4143</v>
      </c>
      <c r="D106" s="508">
        <v>1</v>
      </c>
      <c r="E106" s="508">
        <v>1</v>
      </c>
      <c r="F106" s="508">
        <v>5</v>
      </c>
      <c r="G106" s="509" t="s">
        <v>72</v>
      </c>
      <c r="H106" s="510">
        <v>0</v>
      </c>
      <c r="I106" s="510">
        <v>0</v>
      </c>
      <c r="J106" s="510">
        <f t="shared" si="4"/>
        <v>0</v>
      </c>
      <c r="K106" s="510">
        <v>0</v>
      </c>
      <c r="L106" s="510">
        <v>0</v>
      </c>
      <c r="M106" s="510">
        <f t="shared" si="5"/>
        <v>0</v>
      </c>
      <c r="N106" s="511">
        <f t="shared" si="6"/>
        <v>0</v>
      </c>
      <c r="P106" s="40"/>
      <c r="Q106" s="40"/>
      <c r="R106" s="40"/>
      <c r="S106" s="40"/>
      <c r="T106" s="40"/>
      <c r="U106" s="40"/>
      <c r="V106" s="40"/>
      <c r="W106" s="40"/>
    </row>
    <row r="107" spans="1:23" s="41" customFormat="1" ht="42.75" customHeight="1" x14ac:dyDescent="0.2">
      <c r="A107" s="419" t="str">
        <f t="shared" si="7"/>
        <v>81104143116</v>
      </c>
      <c r="B107" s="507">
        <v>8110</v>
      </c>
      <c r="C107" s="508">
        <v>4143</v>
      </c>
      <c r="D107" s="508">
        <v>1</v>
      </c>
      <c r="E107" s="508">
        <v>1</v>
      </c>
      <c r="F107" s="508">
        <v>6</v>
      </c>
      <c r="G107" s="509" t="s">
        <v>73</v>
      </c>
      <c r="H107" s="510">
        <v>0</v>
      </c>
      <c r="I107" s="510">
        <v>0</v>
      </c>
      <c r="J107" s="510">
        <f t="shared" si="4"/>
        <v>0</v>
      </c>
      <c r="K107" s="510">
        <v>0</v>
      </c>
      <c r="L107" s="510">
        <v>0</v>
      </c>
      <c r="M107" s="510">
        <f t="shared" si="5"/>
        <v>0</v>
      </c>
      <c r="N107" s="511">
        <f t="shared" si="6"/>
        <v>0</v>
      </c>
      <c r="P107" s="40"/>
      <c r="Q107" s="40"/>
      <c r="R107" s="40"/>
      <c r="S107" s="40"/>
      <c r="T107" s="40"/>
      <c r="U107" s="40"/>
      <c r="V107" s="40"/>
      <c r="W107" s="40"/>
    </row>
    <row r="108" spans="1:23" s="41" customFormat="1" ht="24" x14ac:dyDescent="0.2">
      <c r="A108" s="419" t="str">
        <f t="shared" si="7"/>
        <v>81104143117</v>
      </c>
      <c r="B108" s="507">
        <v>8110</v>
      </c>
      <c r="C108" s="508">
        <v>4143</v>
      </c>
      <c r="D108" s="508">
        <v>1</v>
      </c>
      <c r="E108" s="508">
        <v>1</v>
      </c>
      <c r="F108" s="508">
        <v>7</v>
      </c>
      <c r="G108" s="509" t="s">
        <v>525</v>
      </c>
      <c r="H108" s="510">
        <v>0</v>
      </c>
      <c r="I108" s="510">
        <v>0</v>
      </c>
      <c r="J108" s="510">
        <f t="shared" si="4"/>
        <v>0</v>
      </c>
      <c r="K108" s="510">
        <v>0</v>
      </c>
      <c r="L108" s="510">
        <v>0</v>
      </c>
      <c r="M108" s="510">
        <f t="shared" si="5"/>
        <v>0</v>
      </c>
      <c r="N108" s="511">
        <f t="shared" si="6"/>
        <v>0</v>
      </c>
      <c r="P108" s="40"/>
      <c r="Q108" s="40"/>
      <c r="R108" s="40"/>
      <c r="S108" s="40"/>
      <c r="T108" s="40"/>
      <c r="U108" s="40"/>
      <c r="V108" s="40"/>
      <c r="W108" s="40"/>
    </row>
    <row r="109" spans="1:23" s="41" customFormat="1" ht="24" x14ac:dyDescent="0.2">
      <c r="A109" s="419" t="str">
        <f t="shared" si="7"/>
        <v>81104143118</v>
      </c>
      <c r="B109" s="507">
        <v>8110</v>
      </c>
      <c r="C109" s="508">
        <v>4143</v>
      </c>
      <c r="D109" s="508">
        <v>1</v>
      </c>
      <c r="E109" s="508">
        <v>1</v>
      </c>
      <c r="F109" s="508">
        <v>8</v>
      </c>
      <c r="G109" s="509" t="s">
        <v>526</v>
      </c>
      <c r="H109" s="510">
        <v>0</v>
      </c>
      <c r="I109" s="510">
        <v>0</v>
      </c>
      <c r="J109" s="510">
        <f t="shared" si="4"/>
        <v>0</v>
      </c>
      <c r="K109" s="510">
        <v>0</v>
      </c>
      <c r="L109" s="510">
        <v>0</v>
      </c>
      <c r="M109" s="510">
        <f t="shared" si="5"/>
        <v>0</v>
      </c>
      <c r="N109" s="511">
        <f t="shared" si="6"/>
        <v>0</v>
      </c>
      <c r="P109" s="40"/>
      <c r="Q109" s="40"/>
      <c r="R109" s="40"/>
      <c r="S109" s="40"/>
      <c r="T109" s="40"/>
      <c r="U109" s="40"/>
      <c r="V109" s="40"/>
      <c r="W109" s="40"/>
    </row>
    <row r="110" spans="1:23" s="41" customFormat="1" x14ac:dyDescent="0.2">
      <c r="A110" s="419" t="str">
        <f t="shared" si="7"/>
        <v>81104143119</v>
      </c>
      <c r="B110" s="507">
        <v>8110</v>
      </c>
      <c r="C110" s="508">
        <v>4143</v>
      </c>
      <c r="D110" s="508">
        <v>1</v>
      </c>
      <c r="E110" s="508">
        <v>1</v>
      </c>
      <c r="F110" s="508">
        <v>9</v>
      </c>
      <c r="G110" s="509" t="s">
        <v>74</v>
      </c>
      <c r="H110" s="510">
        <v>0</v>
      </c>
      <c r="I110" s="510">
        <v>0</v>
      </c>
      <c r="J110" s="510">
        <f t="shared" si="4"/>
        <v>0</v>
      </c>
      <c r="K110" s="510">
        <v>0</v>
      </c>
      <c r="L110" s="510">
        <v>0</v>
      </c>
      <c r="M110" s="510">
        <f t="shared" si="5"/>
        <v>0</v>
      </c>
      <c r="N110" s="511">
        <f t="shared" si="6"/>
        <v>0</v>
      </c>
      <c r="P110" s="40"/>
      <c r="Q110" s="40"/>
      <c r="R110" s="40"/>
      <c r="S110" s="40"/>
      <c r="T110" s="40"/>
      <c r="U110" s="40"/>
      <c r="V110" s="40"/>
      <c r="W110" s="40"/>
    </row>
    <row r="111" spans="1:23" s="41" customFormat="1" ht="21.75" customHeight="1" x14ac:dyDescent="0.2">
      <c r="A111" s="419" t="str">
        <f t="shared" si="7"/>
        <v>811041431110</v>
      </c>
      <c r="B111" s="507">
        <v>8110</v>
      </c>
      <c r="C111" s="508">
        <v>4143</v>
      </c>
      <c r="D111" s="508">
        <v>1</v>
      </c>
      <c r="E111" s="508">
        <v>1</v>
      </c>
      <c r="F111" s="508">
        <v>10</v>
      </c>
      <c r="G111" s="509" t="s">
        <v>527</v>
      </c>
      <c r="H111" s="510">
        <v>0</v>
      </c>
      <c r="I111" s="510">
        <v>0</v>
      </c>
      <c r="J111" s="510">
        <f t="shared" si="4"/>
        <v>0</v>
      </c>
      <c r="K111" s="510">
        <v>0</v>
      </c>
      <c r="L111" s="510">
        <v>0</v>
      </c>
      <c r="M111" s="510">
        <f t="shared" si="5"/>
        <v>0</v>
      </c>
      <c r="N111" s="511">
        <f t="shared" si="6"/>
        <v>0</v>
      </c>
      <c r="P111" s="40"/>
      <c r="Q111" s="40"/>
      <c r="R111" s="40"/>
      <c r="S111" s="40"/>
      <c r="T111" s="40"/>
      <c r="U111" s="40"/>
      <c r="V111" s="40"/>
      <c r="W111" s="40"/>
    </row>
    <row r="112" spans="1:23" s="41" customFormat="1" ht="21" customHeight="1" x14ac:dyDescent="0.2">
      <c r="A112" s="419" t="str">
        <f t="shared" si="7"/>
        <v>811041431111</v>
      </c>
      <c r="B112" s="507">
        <v>8110</v>
      </c>
      <c r="C112" s="508">
        <v>4143</v>
      </c>
      <c r="D112" s="508">
        <v>1</v>
      </c>
      <c r="E112" s="508">
        <v>1</v>
      </c>
      <c r="F112" s="508">
        <v>11</v>
      </c>
      <c r="G112" s="509" t="s">
        <v>75</v>
      </c>
      <c r="H112" s="510">
        <v>0</v>
      </c>
      <c r="I112" s="510">
        <v>0</v>
      </c>
      <c r="J112" s="510">
        <f t="shared" si="4"/>
        <v>0</v>
      </c>
      <c r="K112" s="510">
        <v>0</v>
      </c>
      <c r="L112" s="510">
        <v>0</v>
      </c>
      <c r="M112" s="510">
        <f t="shared" si="5"/>
        <v>0</v>
      </c>
      <c r="N112" s="511">
        <f t="shared" si="6"/>
        <v>0</v>
      </c>
      <c r="P112" s="40"/>
      <c r="Q112" s="40"/>
      <c r="R112" s="40"/>
      <c r="S112" s="40"/>
      <c r="T112" s="40"/>
      <c r="U112" s="40"/>
      <c r="V112" s="40"/>
      <c r="W112" s="40"/>
    </row>
    <row r="113" spans="1:23" s="41" customFormat="1" x14ac:dyDescent="0.2">
      <c r="A113" s="419" t="str">
        <f t="shared" si="7"/>
        <v>811041431112</v>
      </c>
      <c r="B113" s="507">
        <v>8110</v>
      </c>
      <c r="C113" s="508">
        <v>4143</v>
      </c>
      <c r="D113" s="508">
        <v>1</v>
      </c>
      <c r="E113" s="508">
        <v>1</v>
      </c>
      <c r="F113" s="508">
        <v>12</v>
      </c>
      <c r="G113" s="509" t="s">
        <v>76</v>
      </c>
      <c r="H113" s="510">
        <v>0</v>
      </c>
      <c r="I113" s="510">
        <v>0</v>
      </c>
      <c r="J113" s="510">
        <f t="shared" si="4"/>
        <v>0</v>
      </c>
      <c r="K113" s="510">
        <v>0</v>
      </c>
      <c r="L113" s="510">
        <v>0</v>
      </c>
      <c r="M113" s="510">
        <f t="shared" si="5"/>
        <v>0</v>
      </c>
      <c r="N113" s="511">
        <f t="shared" si="6"/>
        <v>0</v>
      </c>
      <c r="P113" s="40"/>
      <c r="Q113" s="40"/>
      <c r="R113" s="40"/>
      <c r="S113" s="40"/>
      <c r="T113" s="40"/>
      <c r="U113" s="40"/>
      <c r="V113" s="40"/>
      <c r="W113" s="40"/>
    </row>
    <row r="114" spans="1:23" s="41" customFormat="1" x14ac:dyDescent="0.2">
      <c r="A114" s="419" t="str">
        <f t="shared" si="7"/>
        <v>811041431113</v>
      </c>
      <c r="B114" s="507">
        <v>8110</v>
      </c>
      <c r="C114" s="508">
        <v>4143</v>
      </c>
      <c r="D114" s="508">
        <v>1</v>
      </c>
      <c r="E114" s="508">
        <v>1</v>
      </c>
      <c r="F114" s="508">
        <v>13</v>
      </c>
      <c r="G114" s="509" t="s">
        <v>77</v>
      </c>
      <c r="H114" s="510">
        <v>0</v>
      </c>
      <c r="I114" s="510">
        <v>0</v>
      </c>
      <c r="J114" s="510">
        <f t="shared" si="4"/>
        <v>0</v>
      </c>
      <c r="K114" s="510">
        <v>0</v>
      </c>
      <c r="L114" s="510">
        <v>0</v>
      </c>
      <c r="M114" s="510">
        <f t="shared" si="5"/>
        <v>0</v>
      </c>
      <c r="N114" s="511">
        <f t="shared" si="6"/>
        <v>0</v>
      </c>
      <c r="P114" s="40"/>
      <c r="Q114" s="40"/>
      <c r="R114" s="40"/>
      <c r="S114" s="40"/>
      <c r="T114" s="40"/>
      <c r="U114" s="40"/>
      <c r="V114" s="40"/>
      <c r="W114" s="40"/>
    </row>
    <row r="115" spans="1:23" s="41" customFormat="1" x14ac:dyDescent="0.2">
      <c r="A115" s="419" t="str">
        <f t="shared" si="7"/>
        <v>811041431114</v>
      </c>
      <c r="B115" s="507">
        <v>8110</v>
      </c>
      <c r="C115" s="508">
        <v>4143</v>
      </c>
      <c r="D115" s="508">
        <v>1</v>
      </c>
      <c r="E115" s="508">
        <v>1</v>
      </c>
      <c r="F115" s="508">
        <v>14</v>
      </c>
      <c r="G115" s="509" t="s">
        <v>23</v>
      </c>
      <c r="H115" s="510">
        <v>0</v>
      </c>
      <c r="I115" s="510">
        <v>0</v>
      </c>
      <c r="J115" s="510">
        <f t="shared" si="4"/>
        <v>0</v>
      </c>
      <c r="K115" s="510">
        <v>0</v>
      </c>
      <c r="L115" s="510">
        <v>0</v>
      </c>
      <c r="M115" s="510">
        <f t="shared" si="5"/>
        <v>0</v>
      </c>
      <c r="N115" s="511">
        <f t="shared" si="6"/>
        <v>0</v>
      </c>
      <c r="P115" s="40"/>
      <c r="Q115" s="40"/>
      <c r="R115" s="40"/>
      <c r="S115" s="40"/>
      <c r="T115" s="40"/>
      <c r="U115" s="40"/>
      <c r="V115" s="40"/>
      <c r="W115" s="40"/>
    </row>
    <row r="116" spans="1:23" s="41" customFormat="1" x14ac:dyDescent="0.2">
      <c r="A116" s="419" t="str">
        <f t="shared" si="7"/>
        <v>811041431115</v>
      </c>
      <c r="B116" s="507">
        <v>8110</v>
      </c>
      <c r="C116" s="508">
        <v>4143</v>
      </c>
      <c r="D116" s="508">
        <v>1</v>
      </c>
      <c r="E116" s="508">
        <v>1</v>
      </c>
      <c r="F116" s="508">
        <v>15</v>
      </c>
      <c r="G116" s="509" t="s">
        <v>78</v>
      </c>
      <c r="H116" s="510">
        <v>0</v>
      </c>
      <c r="I116" s="510">
        <v>0</v>
      </c>
      <c r="J116" s="510">
        <f t="shared" si="4"/>
        <v>0</v>
      </c>
      <c r="K116" s="510">
        <v>0</v>
      </c>
      <c r="L116" s="510">
        <v>0</v>
      </c>
      <c r="M116" s="510">
        <f t="shared" si="5"/>
        <v>0</v>
      </c>
      <c r="N116" s="511">
        <f t="shared" si="6"/>
        <v>0</v>
      </c>
      <c r="P116" s="40"/>
      <c r="Q116" s="40"/>
      <c r="R116" s="40"/>
      <c r="S116" s="40"/>
      <c r="T116" s="40"/>
      <c r="U116" s="40"/>
      <c r="V116" s="40"/>
      <c r="W116" s="40"/>
    </row>
    <row r="117" spans="1:23" s="41" customFormat="1" x14ac:dyDescent="0.2">
      <c r="A117" s="419" t="str">
        <f t="shared" si="7"/>
        <v>811041431116</v>
      </c>
      <c r="B117" s="507">
        <v>8110</v>
      </c>
      <c r="C117" s="508">
        <v>4143</v>
      </c>
      <c r="D117" s="508">
        <v>1</v>
      </c>
      <c r="E117" s="508">
        <v>1</v>
      </c>
      <c r="F117" s="508">
        <v>16</v>
      </c>
      <c r="G117" s="509" t="s">
        <v>79</v>
      </c>
      <c r="H117" s="510">
        <v>0</v>
      </c>
      <c r="I117" s="510">
        <v>0</v>
      </c>
      <c r="J117" s="510">
        <f t="shared" si="4"/>
        <v>0</v>
      </c>
      <c r="K117" s="510">
        <v>0</v>
      </c>
      <c r="L117" s="510">
        <v>0</v>
      </c>
      <c r="M117" s="510">
        <f t="shared" si="5"/>
        <v>0</v>
      </c>
      <c r="N117" s="511">
        <f t="shared" si="6"/>
        <v>0</v>
      </c>
      <c r="P117" s="40"/>
      <c r="Q117" s="40"/>
      <c r="R117" s="40"/>
      <c r="S117" s="40"/>
      <c r="T117" s="40"/>
      <c r="U117" s="40"/>
      <c r="V117" s="40"/>
      <c r="W117" s="40"/>
    </row>
    <row r="118" spans="1:23" s="41" customFormat="1" x14ac:dyDescent="0.2">
      <c r="A118" s="419" t="str">
        <f t="shared" si="7"/>
        <v>811041431117</v>
      </c>
      <c r="B118" s="507">
        <v>8110</v>
      </c>
      <c r="C118" s="508">
        <v>4143</v>
      </c>
      <c r="D118" s="508">
        <v>1</v>
      </c>
      <c r="E118" s="508">
        <v>1</v>
      </c>
      <c r="F118" s="508">
        <v>17</v>
      </c>
      <c r="G118" s="509" t="s">
        <v>34</v>
      </c>
      <c r="H118" s="510">
        <v>0</v>
      </c>
      <c r="I118" s="510">
        <v>0</v>
      </c>
      <c r="J118" s="510">
        <f t="shared" si="4"/>
        <v>0</v>
      </c>
      <c r="K118" s="510">
        <v>0</v>
      </c>
      <c r="L118" s="510">
        <v>0</v>
      </c>
      <c r="M118" s="510">
        <f t="shared" si="5"/>
        <v>0</v>
      </c>
      <c r="N118" s="511">
        <f t="shared" si="6"/>
        <v>0</v>
      </c>
      <c r="P118" s="40"/>
      <c r="Q118" s="40"/>
      <c r="R118" s="40"/>
      <c r="S118" s="40"/>
      <c r="T118" s="40"/>
      <c r="U118" s="40"/>
      <c r="V118" s="40"/>
      <c r="W118" s="40"/>
    </row>
    <row r="119" spans="1:23" s="41" customFormat="1" x14ac:dyDescent="0.2">
      <c r="A119" s="419" t="str">
        <f t="shared" si="7"/>
        <v>811041431118</v>
      </c>
      <c r="B119" s="507">
        <v>8110</v>
      </c>
      <c r="C119" s="508">
        <v>4143</v>
      </c>
      <c r="D119" s="508">
        <v>1</v>
      </c>
      <c r="E119" s="508">
        <v>1</v>
      </c>
      <c r="F119" s="508">
        <v>18</v>
      </c>
      <c r="G119" s="509" t="s">
        <v>80</v>
      </c>
      <c r="H119" s="510">
        <v>0</v>
      </c>
      <c r="I119" s="510">
        <v>0</v>
      </c>
      <c r="J119" s="510">
        <f t="shared" si="4"/>
        <v>0</v>
      </c>
      <c r="K119" s="510">
        <v>0</v>
      </c>
      <c r="L119" s="510">
        <v>0</v>
      </c>
      <c r="M119" s="510">
        <f t="shared" si="5"/>
        <v>0</v>
      </c>
      <c r="N119" s="511">
        <f t="shared" si="6"/>
        <v>0</v>
      </c>
      <c r="P119" s="40"/>
      <c r="Q119" s="40"/>
      <c r="R119" s="40"/>
      <c r="S119" s="40"/>
      <c r="T119" s="40"/>
      <c r="U119" s="40"/>
      <c r="V119" s="40"/>
      <c r="W119" s="40"/>
    </row>
    <row r="120" spans="1:23" s="41" customFormat="1" x14ac:dyDescent="0.2">
      <c r="A120" s="419" t="str">
        <f t="shared" si="7"/>
        <v>811041431119</v>
      </c>
      <c r="B120" s="507">
        <v>8110</v>
      </c>
      <c r="C120" s="508">
        <v>4143</v>
      </c>
      <c r="D120" s="508">
        <v>1</v>
      </c>
      <c r="E120" s="508">
        <v>1</v>
      </c>
      <c r="F120" s="508">
        <v>19</v>
      </c>
      <c r="G120" s="509" t="s">
        <v>81</v>
      </c>
      <c r="H120" s="510">
        <v>0</v>
      </c>
      <c r="I120" s="510">
        <v>0</v>
      </c>
      <c r="J120" s="510">
        <f t="shared" si="4"/>
        <v>0</v>
      </c>
      <c r="K120" s="510">
        <v>0</v>
      </c>
      <c r="L120" s="510">
        <v>0</v>
      </c>
      <c r="M120" s="510">
        <f t="shared" si="5"/>
        <v>0</v>
      </c>
      <c r="N120" s="511">
        <f t="shared" si="6"/>
        <v>0</v>
      </c>
      <c r="P120" s="40"/>
      <c r="Q120" s="40"/>
      <c r="R120" s="40"/>
      <c r="S120" s="40"/>
      <c r="T120" s="40"/>
      <c r="U120" s="40"/>
      <c r="V120" s="40"/>
      <c r="W120" s="40"/>
    </row>
    <row r="121" spans="1:23" s="41" customFormat="1" x14ac:dyDescent="0.2">
      <c r="A121" s="419" t="str">
        <f t="shared" si="7"/>
        <v>811041432</v>
      </c>
      <c r="B121" s="503">
        <v>8110</v>
      </c>
      <c r="C121" s="504">
        <v>4143</v>
      </c>
      <c r="D121" s="504">
        <v>2</v>
      </c>
      <c r="E121" s="504"/>
      <c r="F121" s="504"/>
      <c r="G121" s="505" t="s">
        <v>466</v>
      </c>
      <c r="H121" s="506">
        <v>0</v>
      </c>
      <c r="I121" s="506">
        <v>0</v>
      </c>
      <c r="J121" s="501">
        <f t="shared" si="4"/>
        <v>0</v>
      </c>
      <c r="K121" s="506">
        <v>0</v>
      </c>
      <c r="L121" s="506">
        <v>0</v>
      </c>
      <c r="M121" s="501">
        <f t="shared" si="5"/>
        <v>0</v>
      </c>
      <c r="N121" s="502">
        <f t="shared" si="6"/>
        <v>0</v>
      </c>
      <c r="P121" s="40"/>
      <c r="Q121" s="40"/>
      <c r="R121" s="40"/>
      <c r="S121" s="40"/>
      <c r="T121" s="40"/>
      <c r="U121" s="40"/>
      <c r="V121" s="40"/>
      <c r="W121" s="40"/>
    </row>
    <row r="122" spans="1:23" s="41" customFormat="1" x14ac:dyDescent="0.2">
      <c r="A122" s="419" t="str">
        <f t="shared" si="7"/>
        <v>8110414321</v>
      </c>
      <c r="B122" s="503">
        <v>8110</v>
      </c>
      <c r="C122" s="504">
        <v>4143</v>
      </c>
      <c r="D122" s="504">
        <v>2</v>
      </c>
      <c r="E122" s="504">
        <v>1</v>
      </c>
      <c r="F122" s="504"/>
      <c r="G122" s="505" t="s">
        <v>466</v>
      </c>
      <c r="H122" s="506">
        <v>0</v>
      </c>
      <c r="I122" s="506">
        <v>0</v>
      </c>
      <c r="J122" s="501">
        <f t="shared" si="4"/>
        <v>0</v>
      </c>
      <c r="K122" s="506">
        <v>0</v>
      </c>
      <c r="L122" s="506">
        <v>0</v>
      </c>
      <c r="M122" s="501">
        <f t="shared" si="5"/>
        <v>0</v>
      </c>
      <c r="N122" s="502">
        <f t="shared" si="6"/>
        <v>0</v>
      </c>
      <c r="P122" s="40"/>
      <c r="Q122" s="40"/>
      <c r="R122" s="40"/>
      <c r="S122" s="40"/>
      <c r="T122" s="40"/>
      <c r="U122" s="40"/>
      <c r="V122" s="40"/>
      <c r="W122" s="40"/>
    </row>
    <row r="123" spans="1:23" s="41" customFormat="1" x14ac:dyDescent="0.2">
      <c r="A123" s="419" t="str">
        <f t="shared" si="7"/>
        <v>81104143211</v>
      </c>
      <c r="B123" s="507">
        <v>8110</v>
      </c>
      <c r="C123" s="508">
        <v>4143</v>
      </c>
      <c r="D123" s="508">
        <v>2</v>
      </c>
      <c r="E123" s="508">
        <v>1</v>
      </c>
      <c r="F123" s="508">
        <v>1</v>
      </c>
      <c r="G123" s="509" t="s">
        <v>466</v>
      </c>
      <c r="H123" s="510">
        <v>0</v>
      </c>
      <c r="I123" s="510">
        <v>0</v>
      </c>
      <c r="J123" s="510">
        <f t="shared" si="4"/>
        <v>0</v>
      </c>
      <c r="K123" s="510">
        <v>0</v>
      </c>
      <c r="L123" s="510">
        <v>0</v>
      </c>
      <c r="M123" s="510">
        <f t="shared" si="5"/>
        <v>0</v>
      </c>
      <c r="N123" s="511">
        <f t="shared" si="6"/>
        <v>0</v>
      </c>
      <c r="P123" s="40"/>
      <c r="Q123" s="40"/>
      <c r="R123" s="40"/>
      <c r="S123" s="40"/>
      <c r="T123" s="40"/>
      <c r="U123" s="40"/>
      <c r="V123" s="40"/>
      <c r="W123" s="40"/>
    </row>
    <row r="124" spans="1:23" s="41" customFormat="1" x14ac:dyDescent="0.2">
      <c r="A124" s="419" t="str">
        <f t="shared" si="7"/>
        <v>811041433</v>
      </c>
      <c r="B124" s="503">
        <v>8110</v>
      </c>
      <c r="C124" s="504">
        <v>4143</v>
      </c>
      <c r="D124" s="504">
        <v>3</v>
      </c>
      <c r="E124" s="504"/>
      <c r="F124" s="504"/>
      <c r="G124" s="505" t="s">
        <v>433</v>
      </c>
      <c r="H124" s="506">
        <v>0</v>
      </c>
      <c r="I124" s="506">
        <v>0</v>
      </c>
      <c r="J124" s="501">
        <f t="shared" si="4"/>
        <v>0</v>
      </c>
      <c r="K124" s="506">
        <v>0</v>
      </c>
      <c r="L124" s="506">
        <v>0</v>
      </c>
      <c r="M124" s="501">
        <f t="shared" si="5"/>
        <v>0</v>
      </c>
      <c r="N124" s="502">
        <f t="shared" si="6"/>
        <v>0</v>
      </c>
      <c r="P124" s="40"/>
      <c r="Q124" s="40"/>
      <c r="R124" s="40"/>
      <c r="S124" s="40"/>
      <c r="T124" s="40"/>
      <c r="U124" s="40"/>
      <c r="V124" s="40"/>
      <c r="W124" s="40"/>
    </row>
    <row r="125" spans="1:23" s="41" customFormat="1" x14ac:dyDescent="0.2">
      <c r="A125" s="419" t="str">
        <f t="shared" si="7"/>
        <v>8110414331</v>
      </c>
      <c r="B125" s="503">
        <v>8110</v>
      </c>
      <c r="C125" s="504">
        <v>4143</v>
      </c>
      <c r="D125" s="504">
        <v>3</v>
      </c>
      <c r="E125" s="504">
        <v>1</v>
      </c>
      <c r="F125" s="504"/>
      <c r="G125" s="505" t="s">
        <v>433</v>
      </c>
      <c r="H125" s="506">
        <v>0</v>
      </c>
      <c r="I125" s="506">
        <v>0</v>
      </c>
      <c r="J125" s="501">
        <f t="shared" si="4"/>
        <v>0</v>
      </c>
      <c r="K125" s="506">
        <v>0</v>
      </c>
      <c r="L125" s="506">
        <v>0</v>
      </c>
      <c r="M125" s="501">
        <f t="shared" si="5"/>
        <v>0</v>
      </c>
      <c r="N125" s="502">
        <f t="shared" si="6"/>
        <v>0</v>
      </c>
      <c r="P125" s="40"/>
      <c r="Q125" s="40"/>
      <c r="R125" s="40"/>
      <c r="S125" s="40"/>
      <c r="T125" s="40"/>
      <c r="U125" s="40"/>
      <c r="V125" s="40"/>
      <c r="W125" s="40"/>
    </row>
    <row r="126" spans="1:23" s="41" customFormat="1" x14ac:dyDescent="0.2">
      <c r="A126" s="419" t="str">
        <f t="shared" si="7"/>
        <v>81104143311</v>
      </c>
      <c r="B126" s="507">
        <v>8110</v>
      </c>
      <c r="C126" s="508">
        <v>4143</v>
      </c>
      <c r="D126" s="508">
        <v>3</v>
      </c>
      <c r="E126" s="508">
        <v>1</v>
      </c>
      <c r="F126" s="508">
        <v>1</v>
      </c>
      <c r="G126" s="509" t="s">
        <v>433</v>
      </c>
      <c r="H126" s="510">
        <v>0</v>
      </c>
      <c r="I126" s="510">
        <v>0</v>
      </c>
      <c r="J126" s="510">
        <f t="shared" si="4"/>
        <v>0</v>
      </c>
      <c r="K126" s="510">
        <v>0</v>
      </c>
      <c r="L126" s="510">
        <v>0</v>
      </c>
      <c r="M126" s="510">
        <f t="shared" si="5"/>
        <v>0</v>
      </c>
      <c r="N126" s="511">
        <f t="shared" si="6"/>
        <v>0</v>
      </c>
      <c r="P126" s="40"/>
      <c r="Q126" s="40"/>
      <c r="R126" s="40"/>
      <c r="S126" s="40"/>
      <c r="T126" s="40"/>
      <c r="U126" s="40"/>
      <c r="V126" s="40"/>
      <c r="W126" s="40"/>
    </row>
    <row r="127" spans="1:23" s="41" customFormat="1" ht="24" x14ac:dyDescent="0.2">
      <c r="A127" s="419" t="str">
        <f t="shared" si="7"/>
        <v>811041434</v>
      </c>
      <c r="B127" s="503">
        <v>8110</v>
      </c>
      <c r="C127" s="504">
        <v>4143</v>
      </c>
      <c r="D127" s="504">
        <v>4</v>
      </c>
      <c r="E127" s="504"/>
      <c r="F127" s="504"/>
      <c r="G127" s="505" t="s">
        <v>434</v>
      </c>
      <c r="H127" s="506">
        <v>0</v>
      </c>
      <c r="I127" s="506">
        <v>0</v>
      </c>
      <c r="J127" s="501">
        <f t="shared" si="4"/>
        <v>0</v>
      </c>
      <c r="K127" s="506">
        <v>0</v>
      </c>
      <c r="L127" s="506">
        <v>0</v>
      </c>
      <c r="M127" s="501">
        <f t="shared" si="5"/>
        <v>0</v>
      </c>
      <c r="N127" s="502">
        <f t="shared" si="6"/>
        <v>0</v>
      </c>
      <c r="P127" s="40"/>
      <c r="Q127" s="40"/>
      <c r="R127" s="40"/>
      <c r="S127" s="40"/>
      <c r="T127" s="40"/>
      <c r="U127" s="40"/>
      <c r="V127" s="40"/>
      <c r="W127" s="40"/>
    </row>
    <row r="128" spans="1:23" s="41" customFormat="1" ht="24" x14ac:dyDescent="0.2">
      <c r="A128" s="419" t="str">
        <f t="shared" si="7"/>
        <v>8110414341</v>
      </c>
      <c r="B128" s="503">
        <v>8110</v>
      </c>
      <c r="C128" s="504">
        <v>4143</v>
      </c>
      <c r="D128" s="504">
        <v>4</v>
      </c>
      <c r="E128" s="504">
        <v>1</v>
      </c>
      <c r="F128" s="504"/>
      <c r="G128" s="505" t="s">
        <v>434</v>
      </c>
      <c r="H128" s="506">
        <v>0</v>
      </c>
      <c r="I128" s="506">
        <v>0</v>
      </c>
      <c r="J128" s="501">
        <f t="shared" si="4"/>
        <v>0</v>
      </c>
      <c r="K128" s="506">
        <v>0</v>
      </c>
      <c r="L128" s="506">
        <v>0</v>
      </c>
      <c r="M128" s="501">
        <f t="shared" si="5"/>
        <v>0</v>
      </c>
      <c r="N128" s="502">
        <f t="shared" si="6"/>
        <v>0</v>
      </c>
      <c r="P128" s="40"/>
      <c r="Q128" s="40"/>
      <c r="R128" s="40"/>
      <c r="S128" s="40"/>
      <c r="T128" s="40"/>
      <c r="U128" s="40"/>
      <c r="V128" s="40"/>
      <c r="W128" s="40"/>
    </row>
    <row r="129" spans="1:23" s="41" customFormat="1" ht="24" x14ac:dyDescent="0.2">
      <c r="A129" s="419" t="str">
        <f t="shared" si="7"/>
        <v>81104143411</v>
      </c>
      <c r="B129" s="507">
        <v>8110</v>
      </c>
      <c r="C129" s="508">
        <v>4143</v>
      </c>
      <c r="D129" s="508">
        <v>4</v>
      </c>
      <c r="E129" s="508">
        <v>1</v>
      </c>
      <c r="F129" s="508">
        <v>1</v>
      </c>
      <c r="G129" s="509" t="s">
        <v>434</v>
      </c>
      <c r="H129" s="510">
        <v>0</v>
      </c>
      <c r="I129" s="510">
        <v>0</v>
      </c>
      <c r="J129" s="510">
        <f t="shared" si="4"/>
        <v>0</v>
      </c>
      <c r="K129" s="510">
        <v>0</v>
      </c>
      <c r="L129" s="510">
        <v>0</v>
      </c>
      <c r="M129" s="510">
        <f t="shared" si="5"/>
        <v>0</v>
      </c>
      <c r="N129" s="511">
        <f t="shared" si="6"/>
        <v>0</v>
      </c>
      <c r="P129" s="40"/>
      <c r="Q129" s="40"/>
      <c r="R129" s="40"/>
      <c r="S129" s="40"/>
      <c r="T129" s="40"/>
      <c r="U129" s="40"/>
      <c r="V129" s="40"/>
      <c r="W129" s="40"/>
    </row>
    <row r="130" spans="1:23" s="41" customFormat="1" x14ac:dyDescent="0.2">
      <c r="A130" s="419" t="str">
        <f t="shared" si="7"/>
        <v>811041435</v>
      </c>
      <c r="B130" s="503">
        <v>8110</v>
      </c>
      <c r="C130" s="504">
        <v>4143</v>
      </c>
      <c r="D130" s="504">
        <v>5</v>
      </c>
      <c r="E130" s="504"/>
      <c r="F130" s="504"/>
      <c r="G130" s="505" t="s">
        <v>435</v>
      </c>
      <c r="H130" s="506">
        <v>0</v>
      </c>
      <c r="I130" s="506">
        <v>0</v>
      </c>
      <c r="J130" s="501">
        <f t="shared" si="4"/>
        <v>0</v>
      </c>
      <c r="K130" s="506">
        <v>0</v>
      </c>
      <c r="L130" s="506">
        <v>0</v>
      </c>
      <c r="M130" s="501">
        <f t="shared" si="5"/>
        <v>0</v>
      </c>
      <c r="N130" s="502">
        <f t="shared" si="6"/>
        <v>0</v>
      </c>
      <c r="P130" s="40"/>
      <c r="Q130" s="40"/>
      <c r="R130" s="40"/>
      <c r="S130" s="40"/>
      <c r="T130" s="40"/>
      <c r="U130" s="40"/>
      <c r="V130" s="40"/>
      <c r="W130" s="40"/>
    </row>
    <row r="131" spans="1:23" s="41" customFormat="1" x14ac:dyDescent="0.2">
      <c r="A131" s="419" t="str">
        <f t="shared" si="7"/>
        <v>8110414351</v>
      </c>
      <c r="B131" s="503">
        <v>8110</v>
      </c>
      <c r="C131" s="504">
        <v>4143</v>
      </c>
      <c r="D131" s="504">
        <v>5</v>
      </c>
      <c r="E131" s="504">
        <v>1</v>
      </c>
      <c r="F131" s="504"/>
      <c r="G131" s="505" t="s">
        <v>435</v>
      </c>
      <c r="H131" s="506">
        <v>0</v>
      </c>
      <c r="I131" s="506">
        <v>0</v>
      </c>
      <c r="J131" s="501">
        <f t="shared" si="4"/>
        <v>0</v>
      </c>
      <c r="K131" s="506">
        <v>0</v>
      </c>
      <c r="L131" s="506">
        <v>0</v>
      </c>
      <c r="M131" s="501">
        <f t="shared" si="5"/>
        <v>0</v>
      </c>
      <c r="N131" s="502">
        <f t="shared" si="6"/>
        <v>0</v>
      </c>
      <c r="P131" s="40"/>
      <c r="Q131" s="40"/>
      <c r="R131" s="40"/>
      <c r="S131" s="40"/>
      <c r="T131" s="40"/>
      <c r="U131" s="40"/>
      <c r="V131" s="40"/>
      <c r="W131" s="40"/>
    </row>
    <row r="132" spans="1:23" s="41" customFormat="1" x14ac:dyDescent="0.2">
      <c r="A132" s="419" t="str">
        <f t="shared" si="7"/>
        <v>81104143511</v>
      </c>
      <c r="B132" s="507">
        <v>8110</v>
      </c>
      <c r="C132" s="508">
        <v>4143</v>
      </c>
      <c r="D132" s="508">
        <v>5</v>
      </c>
      <c r="E132" s="508">
        <v>1</v>
      </c>
      <c r="F132" s="508">
        <v>1</v>
      </c>
      <c r="G132" s="509" t="s">
        <v>435</v>
      </c>
      <c r="H132" s="510">
        <v>0</v>
      </c>
      <c r="I132" s="510">
        <v>0</v>
      </c>
      <c r="J132" s="510">
        <f t="shared" si="4"/>
        <v>0</v>
      </c>
      <c r="K132" s="510">
        <v>0</v>
      </c>
      <c r="L132" s="510">
        <v>0</v>
      </c>
      <c r="M132" s="510">
        <f t="shared" si="5"/>
        <v>0</v>
      </c>
      <c r="N132" s="511">
        <f t="shared" si="6"/>
        <v>0</v>
      </c>
      <c r="P132" s="40"/>
      <c r="Q132" s="40"/>
      <c r="R132" s="40"/>
      <c r="S132" s="40"/>
      <c r="T132" s="40"/>
      <c r="U132" s="40"/>
      <c r="V132" s="40"/>
      <c r="W132" s="40"/>
    </row>
    <row r="133" spans="1:23" s="41" customFormat="1" ht="21" customHeight="1" x14ac:dyDescent="0.2">
      <c r="A133" s="419" t="str">
        <f t="shared" si="7"/>
        <v>811041436</v>
      </c>
      <c r="B133" s="503">
        <v>8110</v>
      </c>
      <c r="C133" s="504">
        <v>4143</v>
      </c>
      <c r="D133" s="504">
        <v>6</v>
      </c>
      <c r="E133" s="504"/>
      <c r="F133" s="504"/>
      <c r="G133" s="505" t="s">
        <v>528</v>
      </c>
      <c r="H133" s="506">
        <v>0</v>
      </c>
      <c r="I133" s="506">
        <v>0</v>
      </c>
      <c r="J133" s="501">
        <f t="shared" si="4"/>
        <v>0</v>
      </c>
      <c r="K133" s="506">
        <v>0</v>
      </c>
      <c r="L133" s="506">
        <v>0</v>
      </c>
      <c r="M133" s="501">
        <f t="shared" si="5"/>
        <v>0</v>
      </c>
      <c r="N133" s="502">
        <f t="shared" si="6"/>
        <v>0</v>
      </c>
      <c r="P133" s="40"/>
      <c r="Q133" s="40"/>
      <c r="R133" s="40"/>
      <c r="S133" s="40"/>
      <c r="T133" s="40"/>
      <c r="U133" s="40"/>
      <c r="V133" s="40"/>
      <c r="W133" s="40"/>
    </row>
    <row r="134" spans="1:23" s="41" customFormat="1" ht="36" x14ac:dyDescent="0.2">
      <c r="A134" s="419" t="str">
        <f t="shared" si="7"/>
        <v>8110414361</v>
      </c>
      <c r="B134" s="503">
        <v>8110</v>
      </c>
      <c r="C134" s="504">
        <v>4143</v>
      </c>
      <c r="D134" s="504">
        <v>6</v>
      </c>
      <c r="E134" s="504">
        <v>1</v>
      </c>
      <c r="F134" s="504"/>
      <c r="G134" s="505" t="s">
        <v>528</v>
      </c>
      <c r="H134" s="506">
        <v>0</v>
      </c>
      <c r="I134" s="506">
        <v>0</v>
      </c>
      <c r="J134" s="501">
        <f t="shared" si="4"/>
        <v>0</v>
      </c>
      <c r="K134" s="506">
        <v>0</v>
      </c>
      <c r="L134" s="506">
        <v>0</v>
      </c>
      <c r="M134" s="501">
        <f t="shared" si="5"/>
        <v>0</v>
      </c>
      <c r="N134" s="502">
        <f t="shared" si="6"/>
        <v>0</v>
      </c>
      <c r="P134" s="40"/>
      <c r="Q134" s="40"/>
      <c r="R134" s="40"/>
      <c r="S134" s="40"/>
      <c r="T134" s="40"/>
      <c r="U134" s="40"/>
      <c r="V134" s="40"/>
      <c r="W134" s="40"/>
    </row>
    <row r="135" spans="1:23" s="41" customFormat="1" ht="36" x14ac:dyDescent="0.2">
      <c r="A135" s="419" t="str">
        <f t="shared" si="7"/>
        <v>81104143611</v>
      </c>
      <c r="B135" s="507">
        <v>8110</v>
      </c>
      <c r="C135" s="508">
        <v>4143</v>
      </c>
      <c r="D135" s="508">
        <v>6</v>
      </c>
      <c r="E135" s="508">
        <v>1</v>
      </c>
      <c r="F135" s="508">
        <v>1</v>
      </c>
      <c r="G135" s="509" t="s">
        <v>528</v>
      </c>
      <c r="H135" s="510">
        <v>0</v>
      </c>
      <c r="I135" s="510">
        <v>0</v>
      </c>
      <c r="J135" s="510">
        <f t="shared" si="4"/>
        <v>0</v>
      </c>
      <c r="K135" s="510">
        <v>0</v>
      </c>
      <c r="L135" s="510">
        <v>0</v>
      </c>
      <c r="M135" s="510">
        <f t="shared" si="5"/>
        <v>0</v>
      </c>
      <c r="N135" s="511">
        <f t="shared" si="6"/>
        <v>0</v>
      </c>
      <c r="P135" s="40"/>
      <c r="Q135" s="40"/>
      <c r="R135" s="40"/>
      <c r="S135" s="40"/>
      <c r="T135" s="40"/>
      <c r="U135" s="40"/>
      <c r="V135" s="40"/>
      <c r="W135" s="40"/>
    </row>
    <row r="136" spans="1:23" s="41" customFormat="1" x14ac:dyDescent="0.2">
      <c r="A136" s="419" t="str">
        <f t="shared" si="7"/>
        <v>811041437</v>
      </c>
      <c r="B136" s="503">
        <v>8110</v>
      </c>
      <c r="C136" s="504">
        <v>4143</v>
      </c>
      <c r="D136" s="504">
        <v>7</v>
      </c>
      <c r="E136" s="504"/>
      <c r="F136" s="504"/>
      <c r="G136" s="505" t="s">
        <v>436</v>
      </c>
      <c r="H136" s="506">
        <v>0</v>
      </c>
      <c r="I136" s="506">
        <v>0</v>
      </c>
      <c r="J136" s="501">
        <f t="shared" si="4"/>
        <v>0</v>
      </c>
      <c r="K136" s="506">
        <v>0</v>
      </c>
      <c r="L136" s="506">
        <v>0</v>
      </c>
      <c r="M136" s="501">
        <f t="shared" si="5"/>
        <v>0</v>
      </c>
      <c r="N136" s="502">
        <f t="shared" si="6"/>
        <v>0</v>
      </c>
      <c r="P136" s="40"/>
      <c r="Q136" s="40"/>
      <c r="R136" s="40"/>
      <c r="S136" s="40"/>
      <c r="T136" s="40"/>
      <c r="U136" s="40"/>
      <c r="V136" s="40"/>
      <c r="W136" s="40"/>
    </row>
    <row r="137" spans="1:23" s="41" customFormat="1" x14ac:dyDescent="0.2">
      <c r="A137" s="419" t="str">
        <f t="shared" si="7"/>
        <v>8110414371</v>
      </c>
      <c r="B137" s="503">
        <v>8110</v>
      </c>
      <c r="C137" s="504">
        <v>4143</v>
      </c>
      <c r="D137" s="504">
        <v>7</v>
      </c>
      <c r="E137" s="504">
        <v>1</v>
      </c>
      <c r="F137" s="504"/>
      <c r="G137" s="505" t="s">
        <v>436</v>
      </c>
      <c r="H137" s="506">
        <v>0</v>
      </c>
      <c r="I137" s="506">
        <v>0</v>
      </c>
      <c r="J137" s="501">
        <f t="shared" si="4"/>
        <v>0</v>
      </c>
      <c r="K137" s="506">
        <v>0</v>
      </c>
      <c r="L137" s="506">
        <v>0</v>
      </c>
      <c r="M137" s="501">
        <f t="shared" si="5"/>
        <v>0</v>
      </c>
      <c r="N137" s="502">
        <f t="shared" si="6"/>
        <v>0</v>
      </c>
      <c r="P137" s="40"/>
      <c r="Q137" s="40"/>
      <c r="R137" s="40"/>
      <c r="S137" s="40"/>
      <c r="T137" s="40"/>
      <c r="U137" s="40"/>
      <c r="V137" s="40"/>
      <c r="W137" s="40"/>
    </row>
    <row r="138" spans="1:23" s="41" customFormat="1" x14ac:dyDescent="0.2">
      <c r="A138" s="419" t="str">
        <f t="shared" si="7"/>
        <v>81104143711</v>
      </c>
      <c r="B138" s="507">
        <v>8110</v>
      </c>
      <c r="C138" s="508">
        <v>4143</v>
      </c>
      <c r="D138" s="508">
        <v>7</v>
      </c>
      <c r="E138" s="508">
        <v>1</v>
      </c>
      <c r="F138" s="508">
        <v>1</v>
      </c>
      <c r="G138" s="509" t="s">
        <v>436</v>
      </c>
      <c r="H138" s="510">
        <v>0</v>
      </c>
      <c r="I138" s="510">
        <v>0</v>
      </c>
      <c r="J138" s="510">
        <f t="shared" si="4"/>
        <v>0</v>
      </c>
      <c r="K138" s="510">
        <v>0</v>
      </c>
      <c r="L138" s="510">
        <v>0</v>
      </c>
      <c r="M138" s="510">
        <f t="shared" si="5"/>
        <v>0</v>
      </c>
      <c r="N138" s="511">
        <f t="shared" si="6"/>
        <v>0</v>
      </c>
      <c r="P138" s="40"/>
      <c r="Q138" s="40"/>
      <c r="R138" s="40"/>
      <c r="S138" s="40"/>
      <c r="T138" s="40"/>
      <c r="U138" s="40"/>
      <c r="V138" s="40"/>
      <c r="W138" s="40"/>
    </row>
    <row r="139" spans="1:23" s="41" customFormat="1" ht="21.75" customHeight="1" x14ac:dyDescent="0.2">
      <c r="A139" s="419" t="str">
        <f t="shared" si="7"/>
        <v>811041438</v>
      </c>
      <c r="B139" s="503">
        <v>8110</v>
      </c>
      <c r="C139" s="504">
        <v>4143</v>
      </c>
      <c r="D139" s="504">
        <v>8</v>
      </c>
      <c r="E139" s="504"/>
      <c r="F139" s="504"/>
      <c r="G139" s="505" t="s">
        <v>529</v>
      </c>
      <c r="H139" s="506">
        <v>0</v>
      </c>
      <c r="I139" s="506">
        <v>0</v>
      </c>
      <c r="J139" s="501">
        <f t="shared" ref="J139:J202" si="8">H139+I139</f>
        <v>0</v>
      </c>
      <c r="K139" s="506">
        <v>0</v>
      </c>
      <c r="L139" s="506">
        <v>0</v>
      </c>
      <c r="M139" s="501">
        <f t="shared" ref="M139:M202" si="9">IFERROR(L139/J139*100,0)</f>
        <v>0</v>
      </c>
      <c r="N139" s="502">
        <f t="shared" ref="N139:N202" si="10">L139-J139</f>
        <v>0</v>
      </c>
      <c r="P139" s="40"/>
      <c r="Q139" s="40"/>
      <c r="R139" s="40"/>
      <c r="S139" s="40"/>
      <c r="T139" s="40"/>
      <c r="U139" s="40"/>
      <c r="V139" s="40"/>
      <c r="W139" s="40"/>
    </row>
    <row r="140" spans="1:23" s="41" customFormat="1" ht="24" x14ac:dyDescent="0.2">
      <c r="A140" s="419" t="str">
        <f t="shared" si="7"/>
        <v>8110414381</v>
      </c>
      <c r="B140" s="503">
        <v>8110</v>
      </c>
      <c r="C140" s="504">
        <v>4143</v>
      </c>
      <c r="D140" s="504">
        <v>8</v>
      </c>
      <c r="E140" s="504">
        <v>1</v>
      </c>
      <c r="F140" s="504"/>
      <c r="G140" s="505" t="s">
        <v>529</v>
      </c>
      <c r="H140" s="506">
        <v>0</v>
      </c>
      <c r="I140" s="506">
        <v>0</v>
      </c>
      <c r="J140" s="501">
        <f t="shared" si="8"/>
        <v>0</v>
      </c>
      <c r="K140" s="506">
        <v>0</v>
      </c>
      <c r="L140" s="506">
        <v>0</v>
      </c>
      <c r="M140" s="501">
        <f t="shared" si="9"/>
        <v>0</v>
      </c>
      <c r="N140" s="502">
        <f t="shared" si="10"/>
        <v>0</v>
      </c>
      <c r="P140" s="40"/>
      <c r="Q140" s="40"/>
      <c r="R140" s="40"/>
      <c r="S140" s="40"/>
      <c r="T140" s="40"/>
      <c r="U140" s="40"/>
      <c r="V140" s="40"/>
      <c r="W140" s="40"/>
    </row>
    <row r="141" spans="1:23" s="41" customFormat="1" ht="24" x14ac:dyDescent="0.2">
      <c r="A141" s="419" t="str">
        <f t="shared" ref="A141:A204" si="11">B141&amp;C141&amp;D141&amp;E141&amp;F141</f>
        <v>81104143811</v>
      </c>
      <c r="B141" s="507">
        <v>8110</v>
      </c>
      <c r="C141" s="508">
        <v>4143</v>
      </c>
      <c r="D141" s="508">
        <v>8</v>
      </c>
      <c r="E141" s="508">
        <v>1</v>
      </c>
      <c r="F141" s="508">
        <v>1</v>
      </c>
      <c r="G141" s="509" t="s">
        <v>529</v>
      </c>
      <c r="H141" s="510">
        <v>0</v>
      </c>
      <c r="I141" s="510">
        <v>0</v>
      </c>
      <c r="J141" s="510">
        <f t="shared" si="8"/>
        <v>0</v>
      </c>
      <c r="K141" s="510">
        <v>0</v>
      </c>
      <c r="L141" s="510">
        <v>0</v>
      </c>
      <c r="M141" s="510">
        <f t="shared" si="9"/>
        <v>0</v>
      </c>
      <c r="N141" s="511">
        <f t="shared" si="10"/>
        <v>0</v>
      </c>
      <c r="P141" s="40"/>
      <c r="Q141" s="40"/>
      <c r="R141" s="40"/>
      <c r="S141" s="40"/>
      <c r="T141" s="40"/>
      <c r="U141" s="40"/>
      <c r="V141" s="40"/>
      <c r="W141" s="40"/>
    </row>
    <row r="142" spans="1:23" s="41" customFormat="1" x14ac:dyDescent="0.2">
      <c r="A142" s="419" t="str">
        <f t="shared" si="11"/>
        <v>811041439</v>
      </c>
      <c r="B142" s="503">
        <v>8110</v>
      </c>
      <c r="C142" s="504">
        <v>4143</v>
      </c>
      <c r="D142" s="504">
        <v>9</v>
      </c>
      <c r="E142" s="504"/>
      <c r="F142" s="504"/>
      <c r="G142" s="505" t="s">
        <v>530</v>
      </c>
      <c r="H142" s="506">
        <v>0</v>
      </c>
      <c r="I142" s="506">
        <v>0</v>
      </c>
      <c r="J142" s="501">
        <f t="shared" si="8"/>
        <v>0</v>
      </c>
      <c r="K142" s="506">
        <v>0</v>
      </c>
      <c r="L142" s="506">
        <v>0</v>
      </c>
      <c r="M142" s="501">
        <f t="shared" si="9"/>
        <v>0</v>
      </c>
      <c r="N142" s="502">
        <f t="shared" si="10"/>
        <v>0</v>
      </c>
      <c r="P142" s="40"/>
      <c r="Q142" s="40"/>
      <c r="R142" s="40"/>
      <c r="S142" s="40"/>
      <c r="T142" s="40"/>
      <c r="U142" s="40"/>
      <c r="V142" s="40"/>
      <c r="W142" s="40"/>
    </row>
    <row r="143" spans="1:23" s="41" customFormat="1" x14ac:dyDescent="0.2">
      <c r="A143" s="419" t="str">
        <f t="shared" si="11"/>
        <v>8110414391</v>
      </c>
      <c r="B143" s="503">
        <v>8110</v>
      </c>
      <c r="C143" s="504">
        <v>4143</v>
      </c>
      <c r="D143" s="504">
        <v>9</v>
      </c>
      <c r="E143" s="504">
        <v>1</v>
      </c>
      <c r="F143" s="504"/>
      <c r="G143" s="505" t="s">
        <v>530</v>
      </c>
      <c r="H143" s="506">
        <v>0</v>
      </c>
      <c r="I143" s="506">
        <v>0</v>
      </c>
      <c r="J143" s="501">
        <f t="shared" si="8"/>
        <v>0</v>
      </c>
      <c r="K143" s="506">
        <v>0</v>
      </c>
      <c r="L143" s="506">
        <v>0</v>
      </c>
      <c r="M143" s="501">
        <f t="shared" si="9"/>
        <v>0</v>
      </c>
      <c r="N143" s="502">
        <f t="shared" si="10"/>
        <v>0</v>
      </c>
      <c r="P143" s="40"/>
      <c r="Q143" s="40"/>
      <c r="R143" s="40"/>
      <c r="S143" s="40"/>
      <c r="T143" s="40"/>
      <c r="U143" s="40"/>
      <c r="V143" s="40"/>
      <c r="W143" s="40"/>
    </row>
    <row r="144" spans="1:23" s="41" customFormat="1" x14ac:dyDescent="0.2">
      <c r="A144" s="419" t="str">
        <f t="shared" si="11"/>
        <v>81104143911</v>
      </c>
      <c r="B144" s="507">
        <v>8110</v>
      </c>
      <c r="C144" s="508">
        <v>4143</v>
      </c>
      <c r="D144" s="508">
        <v>9</v>
      </c>
      <c r="E144" s="508">
        <v>1</v>
      </c>
      <c r="F144" s="508">
        <v>1</v>
      </c>
      <c r="G144" s="509" t="s">
        <v>530</v>
      </c>
      <c r="H144" s="510">
        <v>0</v>
      </c>
      <c r="I144" s="510">
        <v>0</v>
      </c>
      <c r="J144" s="510">
        <f t="shared" si="8"/>
        <v>0</v>
      </c>
      <c r="K144" s="510">
        <v>0</v>
      </c>
      <c r="L144" s="510">
        <v>0</v>
      </c>
      <c r="M144" s="510">
        <f t="shared" si="9"/>
        <v>0</v>
      </c>
      <c r="N144" s="511">
        <f t="shared" si="10"/>
        <v>0</v>
      </c>
      <c r="P144" s="40"/>
      <c r="Q144" s="40"/>
      <c r="R144" s="40"/>
      <c r="S144" s="40"/>
      <c r="T144" s="40"/>
      <c r="U144" s="40"/>
      <c r="V144" s="40"/>
      <c r="W144" s="40"/>
    </row>
    <row r="145" spans="1:23" s="41" customFormat="1" ht="21" customHeight="1" x14ac:dyDescent="0.2">
      <c r="A145" s="419" t="str">
        <f t="shared" si="11"/>
        <v>8110414310</v>
      </c>
      <c r="B145" s="503">
        <v>8110</v>
      </c>
      <c r="C145" s="504">
        <v>4143</v>
      </c>
      <c r="D145" s="504">
        <v>10</v>
      </c>
      <c r="E145" s="504"/>
      <c r="F145" s="504"/>
      <c r="G145" s="505" t="s">
        <v>531</v>
      </c>
      <c r="H145" s="506">
        <v>0</v>
      </c>
      <c r="I145" s="506">
        <v>0</v>
      </c>
      <c r="J145" s="501">
        <f t="shared" si="8"/>
        <v>0</v>
      </c>
      <c r="K145" s="506">
        <v>0</v>
      </c>
      <c r="L145" s="506">
        <v>0</v>
      </c>
      <c r="M145" s="501">
        <f t="shared" si="9"/>
        <v>0</v>
      </c>
      <c r="N145" s="502">
        <f t="shared" si="10"/>
        <v>0</v>
      </c>
      <c r="P145" s="40"/>
      <c r="Q145" s="40"/>
      <c r="R145" s="40"/>
      <c r="S145" s="40"/>
      <c r="T145" s="40"/>
      <c r="U145" s="40"/>
      <c r="V145" s="40"/>
      <c r="W145" s="40"/>
    </row>
    <row r="146" spans="1:23" s="41" customFormat="1" x14ac:dyDescent="0.2">
      <c r="A146" s="419" t="str">
        <f t="shared" si="11"/>
        <v>81104143101</v>
      </c>
      <c r="B146" s="503">
        <v>8110</v>
      </c>
      <c r="C146" s="504">
        <v>4143</v>
      </c>
      <c r="D146" s="504">
        <v>10</v>
      </c>
      <c r="E146" s="504">
        <v>1</v>
      </c>
      <c r="F146" s="504"/>
      <c r="G146" s="505" t="s">
        <v>531</v>
      </c>
      <c r="H146" s="506">
        <v>0</v>
      </c>
      <c r="I146" s="506">
        <v>0</v>
      </c>
      <c r="J146" s="501">
        <f t="shared" si="8"/>
        <v>0</v>
      </c>
      <c r="K146" s="506">
        <v>0</v>
      </c>
      <c r="L146" s="506">
        <v>0</v>
      </c>
      <c r="M146" s="501">
        <f t="shared" si="9"/>
        <v>0</v>
      </c>
      <c r="N146" s="502">
        <f t="shared" si="10"/>
        <v>0</v>
      </c>
      <c r="P146" s="40"/>
      <c r="Q146" s="40"/>
      <c r="R146" s="40"/>
      <c r="S146" s="40"/>
      <c r="T146" s="40"/>
      <c r="U146" s="40"/>
      <c r="V146" s="40"/>
      <c r="W146" s="40"/>
    </row>
    <row r="147" spans="1:23" s="41" customFormat="1" x14ac:dyDescent="0.2">
      <c r="A147" s="419" t="str">
        <f t="shared" si="11"/>
        <v>811041431011</v>
      </c>
      <c r="B147" s="507">
        <v>8110</v>
      </c>
      <c r="C147" s="508">
        <v>4143</v>
      </c>
      <c r="D147" s="508">
        <v>10</v>
      </c>
      <c r="E147" s="508">
        <v>1</v>
      </c>
      <c r="F147" s="508">
        <v>1</v>
      </c>
      <c r="G147" s="509" t="s">
        <v>531</v>
      </c>
      <c r="H147" s="510">
        <v>0</v>
      </c>
      <c r="I147" s="510">
        <v>0</v>
      </c>
      <c r="J147" s="510">
        <f t="shared" si="8"/>
        <v>0</v>
      </c>
      <c r="K147" s="510">
        <v>0</v>
      </c>
      <c r="L147" s="510">
        <v>0</v>
      </c>
      <c r="M147" s="510">
        <f t="shared" si="9"/>
        <v>0</v>
      </c>
      <c r="N147" s="511">
        <f t="shared" si="10"/>
        <v>0</v>
      </c>
      <c r="P147" s="40"/>
      <c r="Q147" s="40"/>
      <c r="R147" s="40"/>
      <c r="S147" s="40"/>
      <c r="T147" s="40"/>
      <c r="U147" s="40"/>
      <c r="V147" s="40"/>
      <c r="W147" s="40"/>
    </row>
    <row r="148" spans="1:23" s="41" customFormat="1" x14ac:dyDescent="0.2">
      <c r="A148" s="419" t="str">
        <f t="shared" si="11"/>
        <v>8110414311</v>
      </c>
      <c r="B148" s="503">
        <v>8110</v>
      </c>
      <c r="C148" s="504">
        <v>4143</v>
      </c>
      <c r="D148" s="504">
        <v>11</v>
      </c>
      <c r="E148" s="504"/>
      <c r="F148" s="504"/>
      <c r="G148" s="505" t="s">
        <v>437</v>
      </c>
      <c r="H148" s="506">
        <v>0</v>
      </c>
      <c r="I148" s="506">
        <v>0</v>
      </c>
      <c r="J148" s="501">
        <f t="shared" si="8"/>
        <v>0</v>
      </c>
      <c r="K148" s="506">
        <v>0</v>
      </c>
      <c r="L148" s="506">
        <v>0</v>
      </c>
      <c r="M148" s="501">
        <f t="shared" si="9"/>
        <v>0</v>
      </c>
      <c r="N148" s="502">
        <f t="shared" si="10"/>
        <v>0</v>
      </c>
      <c r="P148" s="40"/>
      <c r="Q148" s="40"/>
      <c r="R148" s="40"/>
      <c r="S148" s="40"/>
      <c r="T148" s="40"/>
      <c r="U148" s="40"/>
      <c r="V148" s="40"/>
      <c r="W148" s="40"/>
    </row>
    <row r="149" spans="1:23" s="41" customFormat="1" x14ac:dyDescent="0.2">
      <c r="A149" s="419" t="str">
        <f t="shared" si="11"/>
        <v>81104143111</v>
      </c>
      <c r="B149" s="503">
        <v>8110</v>
      </c>
      <c r="C149" s="504">
        <v>4143</v>
      </c>
      <c r="D149" s="504">
        <v>11</v>
      </c>
      <c r="E149" s="504">
        <v>1</v>
      </c>
      <c r="F149" s="504"/>
      <c r="G149" s="505" t="s">
        <v>437</v>
      </c>
      <c r="H149" s="506">
        <v>0</v>
      </c>
      <c r="I149" s="506">
        <v>0</v>
      </c>
      <c r="J149" s="501">
        <f t="shared" si="8"/>
        <v>0</v>
      </c>
      <c r="K149" s="506">
        <v>0</v>
      </c>
      <c r="L149" s="506">
        <v>0</v>
      </c>
      <c r="M149" s="501">
        <f t="shared" si="9"/>
        <v>0</v>
      </c>
      <c r="N149" s="502">
        <f t="shared" si="10"/>
        <v>0</v>
      </c>
      <c r="P149" s="40"/>
      <c r="Q149" s="40"/>
      <c r="R149" s="40"/>
      <c r="S149" s="40"/>
      <c r="T149" s="40"/>
      <c r="U149" s="40"/>
      <c r="V149" s="40"/>
      <c r="W149" s="40"/>
    </row>
    <row r="150" spans="1:23" s="41" customFormat="1" x14ac:dyDescent="0.2">
      <c r="A150" s="419" t="str">
        <f t="shared" si="11"/>
        <v>811041431111</v>
      </c>
      <c r="B150" s="507">
        <v>8110</v>
      </c>
      <c r="C150" s="508">
        <v>4143</v>
      </c>
      <c r="D150" s="508">
        <v>11</v>
      </c>
      <c r="E150" s="508">
        <v>1</v>
      </c>
      <c r="F150" s="508">
        <v>1</v>
      </c>
      <c r="G150" s="509" t="s">
        <v>437</v>
      </c>
      <c r="H150" s="510">
        <v>0</v>
      </c>
      <c r="I150" s="510">
        <v>0</v>
      </c>
      <c r="J150" s="510">
        <f t="shared" si="8"/>
        <v>0</v>
      </c>
      <c r="K150" s="510">
        <v>0</v>
      </c>
      <c r="L150" s="510">
        <v>0</v>
      </c>
      <c r="M150" s="510">
        <f t="shared" si="9"/>
        <v>0</v>
      </c>
      <c r="N150" s="511">
        <f t="shared" si="10"/>
        <v>0</v>
      </c>
      <c r="P150" s="40"/>
      <c r="Q150" s="40"/>
      <c r="R150" s="40"/>
      <c r="S150" s="40"/>
      <c r="T150" s="40"/>
      <c r="U150" s="40"/>
      <c r="V150" s="40"/>
      <c r="W150" s="40"/>
    </row>
    <row r="151" spans="1:23" s="41" customFormat="1" ht="36" x14ac:dyDescent="0.2">
      <c r="A151" s="419" t="str">
        <f t="shared" si="11"/>
        <v>8110414312</v>
      </c>
      <c r="B151" s="503">
        <v>8110</v>
      </c>
      <c r="C151" s="504">
        <v>4143</v>
      </c>
      <c r="D151" s="504">
        <v>12</v>
      </c>
      <c r="E151" s="504"/>
      <c r="F151" s="504"/>
      <c r="G151" s="505" t="s">
        <v>532</v>
      </c>
      <c r="H151" s="506">
        <v>0</v>
      </c>
      <c r="I151" s="506">
        <v>0</v>
      </c>
      <c r="J151" s="501">
        <f t="shared" si="8"/>
        <v>0</v>
      </c>
      <c r="K151" s="506">
        <v>0</v>
      </c>
      <c r="L151" s="506">
        <v>0</v>
      </c>
      <c r="M151" s="501">
        <f t="shared" si="9"/>
        <v>0</v>
      </c>
      <c r="N151" s="502">
        <f t="shared" si="10"/>
        <v>0</v>
      </c>
      <c r="P151" s="40"/>
      <c r="Q151" s="40"/>
      <c r="R151" s="40"/>
      <c r="S151" s="40"/>
      <c r="T151" s="40"/>
      <c r="U151" s="40"/>
      <c r="V151" s="40"/>
      <c r="W151" s="40"/>
    </row>
    <row r="152" spans="1:23" s="41" customFormat="1" ht="36" x14ac:dyDescent="0.2">
      <c r="A152" s="419" t="str">
        <f t="shared" si="11"/>
        <v>81104143121</v>
      </c>
      <c r="B152" s="503">
        <v>8110</v>
      </c>
      <c r="C152" s="504">
        <v>4143</v>
      </c>
      <c r="D152" s="504">
        <v>12</v>
      </c>
      <c r="E152" s="504">
        <v>1</v>
      </c>
      <c r="F152" s="504"/>
      <c r="G152" s="505" t="s">
        <v>532</v>
      </c>
      <c r="H152" s="506">
        <v>0</v>
      </c>
      <c r="I152" s="506">
        <v>0</v>
      </c>
      <c r="J152" s="501">
        <f t="shared" si="8"/>
        <v>0</v>
      </c>
      <c r="K152" s="506">
        <v>0</v>
      </c>
      <c r="L152" s="506">
        <v>0</v>
      </c>
      <c r="M152" s="501">
        <f t="shared" si="9"/>
        <v>0</v>
      </c>
      <c r="N152" s="502">
        <f t="shared" si="10"/>
        <v>0</v>
      </c>
      <c r="P152" s="40"/>
      <c r="Q152" s="40"/>
      <c r="R152" s="40"/>
      <c r="S152" s="40"/>
      <c r="T152" s="40"/>
      <c r="U152" s="40"/>
      <c r="V152" s="40"/>
      <c r="W152" s="40"/>
    </row>
    <row r="153" spans="1:23" s="41" customFormat="1" ht="36" x14ac:dyDescent="0.2">
      <c r="A153" s="419" t="str">
        <f t="shared" si="11"/>
        <v>811041431211</v>
      </c>
      <c r="B153" s="507">
        <v>8110</v>
      </c>
      <c r="C153" s="508">
        <v>4143</v>
      </c>
      <c r="D153" s="508">
        <v>12</v>
      </c>
      <c r="E153" s="508">
        <v>1</v>
      </c>
      <c r="F153" s="508">
        <v>1</v>
      </c>
      <c r="G153" s="509" t="s">
        <v>532</v>
      </c>
      <c r="H153" s="510">
        <v>0</v>
      </c>
      <c r="I153" s="510">
        <v>0</v>
      </c>
      <c r="J153" s="510">
        <f t="shared" si="8"/>
        <v>0</v>
      </c>
      <c r="K153" s="510">
        <v>0</v>
      </c>
      <c r="L153" s="510">
        <v>0</v>
      </c>
      <c r="M153" s="510">
        <f t="shared" si="9"/>
        <v>0</v>
      </c>
      <c r="N153" s="511">
        <f t="shared" si="10"/>
        <v>0</v>
      </c>
      <c r="P153" s="40"/>
      <c r="Q153" s="40"/>
      <c r="R153" s="40"/>
      <c r="S153" s="40"/>
      <c r="T153" s="40"/>
      <c r="U153" s="40"/>
      <c r="V153" s="40"/>
      <c r="W153" s="40"/>
    </row>
    <row r="154" spans="1:23" s="41" customFormat="1" x14ac:dyDescent="0.2">
      <c r="A154" s="419" t="str">
        <f t="shared" si="11"/>
        <v>81104144</v>
      </c>
      <c r="B154" s="498">
        <v>8110</v>
      </c>
      <c r="C154" s="499">
        <v>4144</v>
      </c>
      <c r="D154" s="499"/>
      <c r="E154" s="499"/>
      <c r="F154" s="499"/>
      <c r="G154" s="500" t="s">
        <v>82</v>
      </c>
      <c r="H154" s="501">
        <v>0</v>
      </c>
      <c r="I154" s="501">
        <v>0</v>
      </c>
      <c r="J154" s="501">
        <f t="shared" si="8"/>
        <v>0</v>
      </c>
      <c r="K154" s="501">
        <v>0</v>
      </c>
      <c r="L154" s="501">
        <v>0</v>
      </c>
      <c r="M154" s="501">
        <f t="shared" si="9"/>
        <v>0</v>
      </c>
      <c r="N154" s="502">
        <f t="shared" si="10"/>
        <v>0</v>
      </c>
      <c r="P154" s="40"/>
      <c r="Q154" s="40"/>
      <c r="R154" s="40"/>
      <c r="S154" s="40"/>
      <c r="T154" s="40"/>
      <c r="U154" s="40"/>
      <c r="V154" s="40"/>
      <c r="W154" s="40"/>
    </row>
    <row r="155" spans="1:23" s="41" customFormat="1" x14ac:dyDescent="0.2">
      <c r="A155" s="419" t="str">
        <f t="shared" si="11"/>
        <v>811041441</v>
      </c>
      <c r="B155" s="503">
        <v>8110</v>
      </c>
      <c r="C155" s="504">
        <v>4144</v>
      </c>
      <c r="D155" s="504">
        <v>1</v>
      </c>
      <c r="E155" s="504"/>
      <c r="F155" s="504"/>
      <c r="G155" s="505" t="s">
        <v>82</v>
      </c>
      <c r="H155" s="506">
        <v>0</v>
      </c>
      <c r="I155" s="506">
        <v>0</v>
      </c>
      <c r="J155" s="501">
        <f t="shared" si="8"/>
        <v>0</v>
      </c>
      <c r="K155" s="506">
        <v>0</v>
      </c>
      <c r="L155" s="506">
        <v>0</v>
      </c>
      <c r="M155" s="501">
        <f t="shared" si="9"/>
        <v>0</v>
      </c>
      <c r="N155" s="502">
        <f t="shared" si="10"/>
        <v>0</v>
      </c>
      <c r="P155" s="40"/>
      <c r="Q155" s="40"/>
      <c r="R155" s="40"/>
      <c r="S155" s="40"/>
      <c r="T155" s="40"/>
      <c r="U155" s="40"/>
      <c r="V155" s="40"/>
      <c r="W155" s="40"/>
    </row>
    <row r="156" spans="1:23" s="41" customFormat="1" x14ac:dyDescent="0.2">
      <c r="A156" s="419" t="str">
        <f t="shared" si="11"/>
        <v>8110414411</v>
      </c>
      <c r="B156" s="503">
        <v>8110</v>
      </c>
      <c r="C156" s="504">
        <v>4144</v>
      </c>
      <c r="D156" s="504">
        <v>1</v>
      </c>
      <c r="E156" s="504">
        <v>1</v>
      </c>
      <c r="F156" s="504"/>
      <c r="G156" s="505" t="s">
        <v>82</v>
      </c>
      <c r="H156" s="506">
        <v>0</v>
      </c>
      <c r="I156" s="506">
        <v>0</v>
      </c>
      <c r="J156" s="501">
        <f t="shared" si="8"/>
        <v>0</v>
      </c>
      <c r="K156" s="506">
        <v>0</v>
      </c>
      <c r="L156" s="506">
        <v>0</v>
      </c>
      <c r="M156" s="501">
        <f t="shared" si="9"/>
        <v>0</v>
      </c>
      <c r="N156" s="502">
        <f t="shared" si="10"/>
        <v>0</v>
      </c>
      <c r="P156" s="40"/>
      <c r="Q156" s="40"/>
      <c r="R156" s="40"/>
      <c r="S156" s="40"/>
      <c r="T156" s="40"/>
      <c r="U156" s="40"/>
      <c r="V156" s="40"/>
      <c r="W156" s="40"/>
    </row>
    <row r="157" spans="1:23" s="41" customFormat="1" ht="21" customHeight="1" x14ac:dyDescent="0.2">
      <c r="A157" s="419" t="str">
        <f t="shared" si="11"/>
        <v>81104144111</v>
      </c>
      <c r="B157" s="507">
        <v>8110</v>
      </c>
      <c r="C157" s="508">
        <v>4144</v>
      </c>
      <c r="D157" s="508">
        <v>1</v>
      </c>
      <c r="E157" s="508">
        <v>1</v>
      </c>
      <c r="F157" s="508">
        <v>1</v>
      </c>
      <c r="G157" s="509" t="s">
        <v>53</v>
      </c>
      <c r="H157" s="510">
        <v>0</v>
      </c>
      <c r="I157" s="510">
        <v>0</v>
      </c>
      <c r="J157" s="510">
        <f t="shared" si="8"/>
        <v>0</v>
      </c>
      <c r="K157" s="510">
        <v>0</v>
      </c>
      <c r="L157" s="510">
        <v>0</v>
      </c>
      <c r="M157" s="510">
        <f t="shared" si="9"/>
        <v>0</v>
      </c>
      <c r="N157" s="511">
        <f t="shared" si="10"/>
        <v>0</v>
      </c>
      <c r="P157" s="40"/>
      <c r="Q157" s="40"/>
      <c r="R157" s="40"/>
      <c r="S157" s="40"/>
      <c r="T157" s="40"/>
      <c r="U157" s="40"/>
      <c r="V157" s="40"/>
      <c r="W157" s="40"/>
    </row>
    <row r="158" spans="1:23" s="41" customFormat="1" x14ac:dyDescent="0.2">
      <c r="A158" s="419" t="str">
        <f t="shared" si="11"/>
        <v>81104144112</v>
      </c>
      <c r="B158" s="507">
        <v>8110</v>
      </c>
      <c r="C158" s="508">
        <v>4144</v>
      </c>
      <c r="D158" s="508">
        <v>1</v>
      </c>
      <c r="E158" s="508">
        <v>1</v>
      </c>
      <c r="F158" s="508">
        <v>2</v>
      </c>
      <c r="G158" s="509" t="s">
        <v>54</v>
      </c>
      <c r="H158" s="510">
        <v>0</v>
      </c>
      <c r="I158" s="510">
        <v>0</v>
      </c>
      <c r="J158" s="510">
        <f t="shared" si="8"/>
        <v>0</v>
      </c>
      <c r="K158" s="510">
        <v>0</v>
      </c>
      <c r="L158" s="510">
        <v>0</v>
      </c>
      <c r="M158" s="510">
        <f t="shared" si="9"/>
        <v>0</v>
      </c>
      <c r="N158" s="511">
        <f t="shared" si="10"/>
        <v>0</v>
      </c>
      <c r="P158" s="40"/>
      <c r="Q158" s="40"/>
      <c r="R158" s="40"/>
      <c r="S158" s="40"/>
      <c r="T158" s="40"/>
      <c r="U158" s="40"/>
      <c r="V158" s="40"/>
      <c r="W158" s="40"/>
    </row>
    <row r="159" spans="1:23" s="41" customFormat="1" x14ac:dyDescent="0.2">
      <c r="A159" s="419" t="str">
        <f t="shared" si="11"/>
        <v>81104144113</v>
      </c>
      <c r="B159" s="507">
        <v>8110</v>
      </c>
      <c r="C159" s="508">
        <v>4144</v>
      </c>
      <c r="D159" s="508">
        <v>1</v>
      </c>
      <c r="E159" s="508">
        <v>1</v>
      </c>
      <c r="F159" s="508">
        <v>3</v>
      </c>
      <c r="G159" s="509" t="s">
        <v>55</v>
      </c>
      <c r="H159" s="510">
        <v>0</v>
      </c>
      <c r="I159" s="510">
        <v>0</v>
      </c>
      <c r="J159" s="510">
        <f t="shared" si="8"/>
        <v>0</v>
      </c>
      <c r="K159" s="510">
        <v>0</v>
      </c>
      <c r="L159" s="510">
        <v>0</v>
      </c>
      <c r="M159" s="510">
        <f t="shared" si="9"/>
        <v>0</v>
      </c>
      <c r="N159" s="511">
        <f t="shared" si="10"/>
        <v>0</v>
      </c>
      <c r="P159" s="40"/>
      <c r="Q159" s="40"/>
      <c r="R159" s="40"/>
      <c r="S159" s="40"/>
      <c r="T159" s="40"/>
      <c r="U159" s="40"/>
      <c r="V159" s="40"/>
      <c r="W159" s="40"/>
    </row>
    <row r="160" spans="1:23" s="41" customFormat="1" x14ac:dyDescent="0.2">
      <c r="A160" s="419" t="str">
        <f t="shared" si="11"/>
        <v>81104144114</v>
      </c>
      <c r="B160" s="507">
        <v>8110</v>
      </c>
      <c r="C160" s="508">
        <v>4144</v>
      </c>
      <c r="D160" s="508">
        <v>1</v>
      </c>
      <c r="E160" s="508">
        <v>1</v>
      </c>
      <c r="F160" s="508">
        <v>4</v>
      </c>
      <c r="G160" s="509" t="s">
        <v>56</v>
      </c>
      <c r="H160" s="510">
        <v>0</v>
      </c>
      <c r="I160" s="510">
        <v>0</v>
      </c>
      <c r="J160" s="510">
        <f t="shared" si="8"/>
        <v>0</v>
      </c>
      <c r="K160" s="510">
        <v>0</v>
      </c>
      <c r="L160" s="510">
        <v>0</v>
      </c>
      <c r="M160" s="510">
        <f t="shared" si="9"/>
        <v>0</v>
      </c>
      <c r="N160" s="511">
        <f t="shared" si="10"/>
        <v>0</v>
      </c>
      <c r="P160" s="40"/>
      <c r="Q160" s="40"/>
      <c r="R160" s="40"/>
      <c r="S160" s="40"/>
      <c r="T160" s="40"/>
      <c r="U160" s="40"/>
      <c r="V160" s="40"/>
      <c r="W160" s="40"/>
    </row>
    <row r="161" spans="1:23" s="41" customFormat="1" ht="24" x14ac:dyDescent="0.2">
      <c r="A161" s="419" t="str">
        <f t="shared" si="11"/>
        <v>81104145</v>
      </c>
      <c r="B161" s="498">
        <v>8110</v>
      </c>
      <c r="C161" s="499">
        <v>4145</v>
      </c>
      <c r="D161" s="499"/>
      <c r="E161" s="499"/>
      <c r="F161" s="499"/>
      <c r="G161" s="500" t="s">
        <v>438</v>
      </c>
      <c r="H161" s="501">
        <v>0</v>
      </c>
      <c r="I161" s="501">
        <v>0</v>
      </c>
      <c r="J161" s="501">
        <f t="shared" si="8"/>
        <v>0</v>
      </c>
      <c r="K161" s="501">
        <v>0</v>
      </c>
      <c r="L161" s="501">
        <v>0</v>
      </c>
      <c r="M161" s="501">
        <f t="shared" si="9"/>
        <v>0</v>
      </c>
      <c r="N161" s="502">
        <f t="shared" si="10"/>
        <v>0</v>
      </c>
      <c r="P161" s="40"/>
      <c r="Q161" s="40"/>
      <c r="R161" s="40"/>
      <c r="S161" s="40"/>
      <c r="T161" s="40"/>
      <c r="U161" s="40"/>
      <c r="V161" s="40"/>
      <c r="W161" s="40"/>
    </row>
    <row r="162" spans="1:23" s="41" customFormat="1" ht="36" x14ac:dyDescent="0.2">
      <c r="A162" s="419" t="str">
        <f t="shared" si="11"/>
        <v>811041451</v>
      </c>
      <c r="B162" s="503">
        <v>8110</v>
      </c>
      <c r="C162" s="504">
        <v>4145</v>
      </c>
      <c r="D162" s="504">
        <v>1</v>
      </c>
      <c r="E162" s="504"/>
      <c r="F162" s="504"/>
      <c r="G162" s="505" t="s">
        <v>438</v>
      </c>
      <c r="H162" s="506">
        <v>0</v>
      </c>
      <c r="I162" s="506">
        <v>0</v>
      </c>
      <c r="J162" s="501">
        <f t="shared" si="8"/>
        <v>0</v>
      </c>
      <c r="K162" s="506">
        <v>0</v>
      </c>
      <c r="L162" s="506">
        <v>0</v>
      </c>
      <c r="M162" s="501">
        <f t="shared" si="9"/>
        <v>0</v>
      </c>
      <c r="N162" s="502">
        <f t="shared" si="10"/>
        <v>0</v>
      </c>
      <c r="P162" s="40"/>
      <c r="Q162" s="40"/>
      <c r="R162" s="40"/>
      <c r="S162" s="40"/>
      <c r="T162" s="40"/>
      <c r="U162" s="40"/>
      <c r="V162" s="40"/>
      <c r="W162" s="40"/>
    </row>
    <row r="163" spans="1:23" s="41" customFormat="1" ht="36" x14ac:dyDescent="0.2">
      <c r="A163" s="419" t="str">
        <f t="shared" si="11"/>
        <v>8110414511</v>
      </c>
      <c r="B163" s="503">
        <v>8110</v>
      </c>
      <c r="C163" s="504">
        <v>4145</v>
      </c>
      <c r="D163" s="504">
        <v>1</v>
      </c>
      <c r="E163" s="504">
        <v>1</v>
      </c>
      <c r="F163" s="504"/>
      <c r="G163" s="505" t="s">
        <v>438</v>
      </c>
      <c r="H163" s="506">
        <v>0</v>
      </c>
      <c r="I163" s="506">
        <v>0</v>
      </c>
      <c r="J163" s="501">
        <f t="shared" si="8"/>
        <v>0</v>
      </c>
      <c r="K163" s="506">
        <v>0</v>
      </c>
      <c r="L163" s="506">
        <v>0</v>
      </c>
      <c r="M163" s="501">
        <f t="shared" si="9"/>
        <v>0</v>
      </c>
      <c r="N163" s="502">
        <f t="shared" si="10"/>
        <v>0</v>
      </c>
      <c r="P163" s="40"/>
      <c r="Q163" s="40"/>
      <c r="R163" s="40"/>
      <c r="S163" s="40"/>
      <c r="T163" s="40"/>
      <c r="U163" s="40"/>
      <c r="V163" s="40"/>
      <c r="W163" s="40"/>
    </row>
    <row r="164" spans="1:23" s="41" customFormat="1" ht="36" x14ac:dyDescent="0.2">
      <c r="A164" s="419" t="str">
        <f t="shared" si="11"/>
        <v>81104145111</v>
      </c>
      <c r="B164" s="507">
        <v>8110</v>
      </c>
      <c r="C164" s="508">
        <v>4145</v>
      </c>
      <c r="D164" s="508">
        <v>1</v>
      </c>
      <c r="E164" s="508">
        <v>1</v>
      </c>
      <c r="F164" s="508">
        <v>1</v>
      </c>
      <c r="G164" s="509" t="s">
        <v>438</v>
      </c>
      <c r="H164" s="510">
        <v>0</v>
      </c>
      <c r="I164" s="510">
        <v>0</v>
      </c>
      <c r="J164" s="510">
        <f t="shared" si="8"/>
        <v>0</v>
      </c>
      <c r="K164" s="510">
        <v>0</v>
      </c>
      <c r="L164" s="510">
        <v>0</v>
      </c>
      <c r="M164" s="510">
        <f t="shared" si="9"/>
        <v>0</v>
      </c>
      <c r="N164" s="511">
        <f t="shared" si="10"/>
        <v>0</v>
      </c>
      <c r="P164" s="40"/>
      <c r="Q164" s="40"/>
      <c r="R164" s="40"/>
      <c r="S164" s="40"/>
      <c r="T164" s="40"/>
      <c r="U164" s="40"/>
      <c r="V164" s="40"/>
      <c r="W164" s="40"/>
    </row>
    <row r="165" spans="1:23" s="41" customFormat="1" x14ac:dyDescent="0.2">
      <c r="A165" s="419" t="str">
        <f t="shared" si="11"/>
        <v>81104149</v>
      </c>
      <c r="B165" s="498">
        <v>8110</v>
      </c>
      <c r="C165" s="499">
        <v>4149</v>
      </c>
      <c r="D165" s="499"/>
      <c r="E165" s="499"/>
      <c r="F165" s="499"/>
      <c r="G165" s="500" t="s">
        <v>83</v>
      </c>
      <c r="H165" s="501">
        <v>0</v>
      </c>
      <c r="I165" s="501">
        <v>0</v>
      </c>
      <c r="J165" s="501">
        <f t="shared" si="8"/>
        <v>0</v>
      </c>
      <c r="K165" s="501">
        <v>0</v>
      </c>
      <c r="L165" s="501">
        <v>0</v>
      </c>
      <c r="M165" s="501">
        <f t="shared" si="9"/>
        <v>0</v>
      </c>
      <c r="N165" s="502">
        <f t="shared" si="10"/>
        <v>0</v>
      </c>
      <c r="P165" s="40"/>
      <c r="Q165" s="40"/>
      <c r="R165" s="40"/>
      <c r="S165" s="40"/>
      <c r="T165" s="40"/>
      <c r="U165" s="40"/>
      <c r="V165" s="40"/>
      <c r="W165" s="40"/>
    </row>
    <row r="166" spans="1:23" s="41" customFormat="1" x14ac:dyDescent="0.2">
      <c r="A166" s="419" t="str">
        <f t="shared" si="11"/>
        <v>811041491</v>
      </c>
      <c r="B166" s="503">
        <v>8110</v>
      </c>
      <c r="C166" s="504">
        <v>4149</v>
      </c>
      <c r="D166" s="504">
        <v>1</v>
      </c>
      <c r="E166" s="504"/>
      <c r="F166" s="504"/>
      <c r="G166" s="505" t="s">
        <v>83</v>
      </c>
      <c r="H166" s="506">
        <v>0</v>
      </c>
      <c r="I166" s="506">
        <v>0</v>
      </c>
      <c r="J166" s="501">
        <f t="shared" si="8"/>
        <v>0</v>
      </c>
      <c r="K166" s="506">
        <v>0</v>
      </c>
      <c r="L166" s="506">
        <v>0</v>
      </c>
      <c r="M166" s="501">
        <f t="shared" si="9"/>
        <v>0</v>
      </c>
      <c r="N166" s="502">
        <f t="shared" si="10"/>
        <v>0</v>
      </c>
      <c r="P166" s="40"/>
      <c r="Q166" s="40"/>
      <c r="R166" s="40"/>
      <c r="S166" s="40"/>
      <c r="T166" s="40"/>
      <c r="U166" s="40"/>
      <c r="V166" s="40"/>
      <c r="W166" s="40"/>
    </row>
    <row r="167" spans="1:23" s="41" customFormat="1" x14ac:dyDescent="0.2">
      <c r="A167" s="419" t="str">
        <f t="shared" si="11"/>
        <v>8110414911</v>
      </c>
      <c r="B167" s="503">
        <v>8110</v>
      </c>
      <c r="C167" s="504">
        <v>4149</v>
      </c>
      <c r="D167" s="504">
        <v>1</v>
      </c>
      <c r="E167" s="504">
        <v>1</v>
      </c>
      <c r="F167" s="504"/>
      <c r="G167" s="505" t="s">
        <v>83</v>
      </c>
      <c r="H167" s="506">
        <v>0</v>
      </c>
      <c r="I167" s="506">
        <v>0</v>
      </c>
      <c r="J167" s="501">
        <f t="shared" si="8"/>
        <v>0</v>
      </c>
      <c r="K167" s="506">
        <v>0</v>
      </c>
      <c r="L167" s="506">
        <v>0</v>
      </c>
      <c r="M167" s="501">
        <f t="shared" si="9"/>
        <v>0</v>
      </c>
      <c r="N167" s="502">
        <f t="shared" si="10"/>
        <v>0</v>
      </c>
      <c r="P167" s="40"/>
      <c r="Q167" s="40"/>
      <c r="R167" s="40"/>
      <c r="S167" s="40"/>
      <c r="T167" s="40"/>
      <c r="U167" s="40"/>
      <c r="V167" s="40"/>
      <c r="W167" s="40"/>
    </row>
    <row r="168" spans="1:23" s="41" customFormat="1" ht="21" customHeight="1" x14ac:dyDescent="0.2">
      <c r="A168" s="419" t="str">
        <f t="shared" si="11"/>
        <v>81104149111</v>
      </c>
      <c r="B168" s="507">
        <v>8110</v>
      </c>
      <c r="C168" s="508">
        <v>4149</v>
      </c>
      <c r="D168" s="508">
        <v>1</v>
      </c>
      <c r="E168" s="508">
        <v>1</v>
      </c>
      <c r="F168" s="508">
        <v>1</v>
      </c>
      <c r="G168" s="509" t="s">
        <v>83</v>
      </c>
      <c r="H168" s="510">
        <v>0</v>
      </c>
      <c r="I168" s="510">
        <v>0</v>
      </c>
      <c r="J168" s="510">
        <f t="shared" si="8"/>
        <v>0</v>
      </c>
      <c r="K168" s="510">
        <v>0</v>
      </c>
      <c r="L168" s="510">
        <v>0</v>
      </c>
      <c r="M168" s="510">
        <f t="shared" si="9"/>
        <v>0</v>
      </c>
      <c r="N168" s="511">
        <f t="shared" si="10"/>
        <v>0</v>
      </c>
      <c r="P168" s="40"/>
      <c r="Q168" s="40"/>
      <c r="R168" s="40"/>
      <c r="S168" s="40"/>
      <c r="T168" s="40"/>
      <c r="U168" s="40"/>
      <c r="V168" s="40"/>
      <c r="W168" s="40"/>
    </row>
    <row r="169" spans="1:23" s="41" customFormat="1" x14ac:dyDescent="0.2">
      <c r="A169" s="419" t="str">
        <f t="shared" si="11"/>
        <v>81104150</v>
      </c>
      <c r="B169" s="498">
        <v>8110</v>
      </c>
      <c r="C169" s="499">
        <v>4150</v>
      </c>
      <c r="D169" s="499"/>
      <c r="E169" s="499"/>
      <c r="F169" s="499"/>
      <c r="G169" s="500" t="s">
        <v>439</v>
      </c>
      <c r="H169" s="501">
        <v>0</v>
      </c>
      <c r="I169" s="501">
        <v>0</v>
      </c>
      <c r="J169" s="501">
        <f t="shared" si="8"/>
        <v>0</v>
      </c>
      <c r="K169" s="501">
        <v>0</v>
      </c>
      <c r="L169" s="501">
        <v>0</v>
      </c>
      <c r="M169" s="501">
        <f t="shared" si="9"/>
        <v>0</v>
      </c>
      <c r="N169" s="502">
        <f t="shared" si="10"/>
        <v>0</v>
      </c>
      <c r="P169" s="40"/>
      <c r="Q169" s="40"/>
      <c r="R169" s="40"/>
      <c r="S169" s="40"/>
      <c r="T169" s="40"/>
      <c r="U169" s="40"/>
      <c r="V169" s="40"/>
      <c r="W169" s="40"/>
    </row>
    <row r="170" spans="1:23" s="41" customFormat="1" x14ac:dyDescent="0.2">
      <c r="A170" s="419" t="str">
        <f t="shared" si="11"/>
        <v>81104151</v>
      </c>
      <c r="B170" s="498">
        <v>8110</v>
      </c>
      <c r="C170" s="499">
        <v>4151</v>
      </c>
      <c r="D170" s="499"/>
      <c r="E170" s="499"/>
      <c r="F170" s="499"/>
      <c r="G170" s="500" t="s">
        <v>439</v>
      </c>
      <c r="H170" s="501">
        <v>0</v>
      </c>
      <c r="I170" s="501">
        <v>0</v>
      </c>
      <c r="J170" s="501">
        <f t="shared" si="8"/>
        <v>0</v>
      </c>
      <c r="K170" s="501">
        <v>0</v>
      </c>
      <c r="L170" s="501">
        <v>0</v>
      </c>
      <c r="M170" s="501">
        <f t="shared" si="9"/>
        <v>0</v>
      </c>
      <c r="N170" s="502">
        <f t="shared" si="10"/>
        <v>0</v>
      </c>
      <c r="P170" s="40"/>
      <c r="Q170" s="40"/>
      <c r="R170" s="40"/>
      <c r="S170" s="40"/>
      <c r="T170" s="40"/>
      <c r="U170" s="40"/>
      <c r="V170" s="40"/>
      <c r="W170" s="40"/>
    </row>
    <row r="171" spans="1:23" s="41" customFormat="1" x14ac:dyDescent="0.2">
      <c r="A171" s="419" t="str">
        <f t="shared" si="11"/>
        <v>811041511</v>
      </c>
      <c r="B171" s="503">
        <v>8110</v>
      </c>
      <c r="C171" s="504">
        <v>4151</v>
      </c>
      <c r="D171" s="504">
        <v>1</v>
      </c>
      <c r="E171" s="504"/>
      <c r="F171" s="504"/>
      <c r="G171" s="505" t="s">
        <v>439</v>
      </c>
      <c r="H171" s="506">
        <v>0</v>
      </c>
      <c r="I171" s="506">
        <v>0</v>
      </c>
      <c r="J171" s="501">
        <f t="shared" si="8"/>
        <v>0</v>
      </c>
      <c r="K171" s="506">
        <v>0</v>
      </c>
      <c r="L171" s="506">
        <v>0</v>
      </c>
      <c r="M171" s="501">
        <f t="shared" si="9"/>
        <v>0</v>
      </c>
      <c r="N171" s="502">
        <f t="shared" si="10"/>
        <v>0</v>
      </c>
      <c r="P171" s="40"/>
      <c r="Q171" s="40"/>
      <c r="R171" s="40"/>
      <c r="S171" s="40"/>
      <c r="T171" s="40"/>
      <c r="U171" s="40"/>
      <c r="V171" s="40"/>
      <c r="W171" s="40"/>
    </row>
    <row r="172" spans="1:23" s="41" customFormat="1" ht="24" x14ac:dyDescent="0.2">
      <c r="A172" s="419" t="str">
        <f t="shared" si="11"/>
        <v>8110415111</v>
      </c>
      <c r="B172" s="503">
        <v>8110</v>
      </c>
      <c r="C172" s="504">
        <v>4151</v>
      </c>
      <c r="D172" s="504">
        <v>1</v>
      </c>
      <c r="E172" s="504">
        <v>1</v>
      </c>
      <c r="F172" s="504"/>
      <c r="G172" s="505" t="s">
        <v>84</v>
      </c>
      <c r="H172" s="506">
        <v>0</v>
      </c>
      <c r="I172" s="506">
        <v>0</v>
      </c>
      <c r="J172" s="501">
        <f t="shared" si="8"/>
        <v>0</v>
      </c>
      <c r="K172" s="506">
        <v>0</v>
      </c>
      <c r="L172" s="506">
        <v>0</v>
      </c>
      <c r="M172" s="501">
        <f t="shared" si="9"/>
        <v>0</v>
      </c>
      <c r="N172" s="502">
        <f t="shared" si="10"/>
        <v>0</v>
      </c>
      <c r="P172" s="40"/>
      <c r="Q172" s="40"/>
      <c r="R172" s="40"/>
      <c r="S172" s="40"/>
      <c r="T172" s="40"/>
      <c r="U172" s="40"/>
      <c r="V172" s="40"/>
      <c r="W172" s="40"/>
    </row>
    <row r="173" spans="1:23" s="41" customFormat="1" x14ac:dyDescent="0.2">
      <c r="A173" s="419" t="str">
        <f t="shared" si="11"/>
        <v>81104151111</v>
      </c>
      <c r="B173" s="507">
        <v>8110</v>
      </c>
      <c r="C173" s="508">
        <v>4151</v>
      </c>
      <c r="D173" s="508">
        <v>1</v>
      </c>
      <c r="E173" s="508">
        <v>1</v>
      </c>
      <c r="F173" s="508">
        <v>1</v>
      </c>
      <c r="G173" s="509" t="s">
        <v>85</v>
      </c>
      <c r="H173" s="510">
        <v>0</v>
      </c>
      <c r="I173" s="510">
        <v>0</v>
      </c>
      <c r="J173" s="510">
        <f t="shared" si="8"/>
        <v>0</v>
      </c>
      <c r="K173" s="510">
        <v>0</v>
      </c>
      <c r="L173" s="510">
        <v>0</v>
      </c>
      <c r="M173" s="510">
        <f t="shared" si="9"/>
        <v>0</v>
      </c>
      <c r="N173" s="511">
        <f t="shared" si="10"/>
        <v>0</v>
      </c>
      <c r="P173" s="40"/>
      <c r="Q173" s="40"/>
      <c r="R173" s="40"/>
      <c r="S173" s="40"/>
      <c r="T173" s="40"/>
      <c r="U173" s="40"/>
      <c r="V173" s="40"/>
      <c r="W173" s="40"/>
    </row>
    <row r="174" spans="1:23" s="41" customFormat="1" x14ac:dyDescent="0.2">
      <c r="A174" s="419" t="str">
        <f t="shared" si="11"/>
        <v>81104151112</v>
      </c>
      <c r="B174" s="507">
        <v>8110</v>
      </c>
      <c r="C174" s="508">
        <v>4151</v>
      </c>
      <c r="D174" s="508">
        <v>1</v>
      </c>
      <c r="E174" s="508">
        <v>1</v>
      </c>
      <c r="F174" s="508">
        <v>2</v>
      </c>
      <c r="G174" s="509" t="s">
        <v>86</v>
      </c>
      <c r="H174" s="510">
        <v>0</v>
      </c>
      <c r="I174" s="510">
        <v>0</v>
      </c>
      <c r="J174" s="510">
        <f t="shared" si="8"/>
        <v>0</v>
      </c>
      <c r="K174" s="510">
        <v>0</v>
      </c>
      <c r="L174" s="510">
        <v>0</v>
      </c>
      <c r="M174" s="510">
        <f t="shared" si="9"/>
        <v>0</v>
      </c>
      <c r="N174" s="511">
        <f t="shared" si="10"/>
        <v>0</v>
      </c>
      <c r="P174" s="40"/>
      <c r="Q174" s="40"/>
      <c r="R174" s="40"/>
      <c r="S174" s="40"/>
      <c r="T174" s="40"/>
      <c r="U174" s="40"/>
      <c r="V174" s="40"/>
      <c r="W174" s="40"/>
    </row>
    <row r="175" spans="1:23" s="41" customFormat="1" x14ac:dyDescent="0.2">
      <c r="A175" s="419" t="str">
        <f t="shared" si="11"/>
        <v>81104151113</v>
      </c>
      <c r="B175" s="507">
        <v>8110</v>
      </c>
      <c r="C175" s="508">
        <v>4151</v>
      </c>
      <c r="D175" s="508">
        <v>1</v>
      </c>
      <c r="E175" s="508">
        <v>1</v>
      </c>
      <c r="F175" s="508">
        <v>3</v>
      </c>
      <c r="G175" s="509" t="s">
        <v>87</v>
      </c>
      <c r="H175" s="510">
        <v>0</v>
      </c>
      <c r="I175" s="510">
        <v>0</v>
      </c>
      <c r="J175" s="510">
        <f t="shared" si="8"/>
        <v>0</v>
      </c>
      <c r="K175" s="510">
        <v>0</v>
      </c>
      <c r="L175" s="510">
        <v>0</v>
      </c>
      <c r="M175" s="510">
        <f t="shared" si="9"/>
        <v>0</v>
      </c>
      <c r="N175" s="511">
        <f t="shared" si="10"/>
        <v>0</v>
      </c>
      <c r="P175" s="40"/>
      <c r="Q175" s="40"/>
      <c r="R175" s="40"/>
      <c r="S175" s="40"/>
      <c r="T175" s="40"/>
      <c r="U175" s="40"/>
      <c r="V175" s="40"/>
      <c r="W175" s="40"/>
    </row>
    <row r="176" spans="1:23" s="41" customFormat="1" x14ac:dyDescent="0.2">
      <c r="A176" s="419" t="str">
        <f t="shared" si="11"/>
        <v>8110415112</v>
      </c>
      <c r="B176" s="503">
        <v>8110</v>
      </c>
      <c r="C176" s="504">
        <v>4151</v>
      </c>
      <c r="D176" s="504">
        <v>1</v>
      </c>
      <c r="E176" s="504">
        <v>2</v>
      </c>
      <c r="F176" s="504"/>
      <c r="G176" s="505" t="s">
        <v>533</v>
      </c>
      <c r="H176" s="506">
        <v>0</v>
      </c>
      <c r="I176" s="506">
        <v>0</v>
      </c>
      <c r="J176" s="501">
        <f t="shared" si="8"/>
        <v>0</v>
      </c>
      <c r="K176" s="506">
        <v>0</v>
      </c>
      <c r="L176" s="506">
        <v>0</v>
      </c>
      <c r="M176" s="501">
        <f t="shared" si="9"/>
        <v>0</v>
      </c>
      <c r="N176" s="502">
        <f t="shared" si="10"/>
        <v>0</v>
      </c>
      <c r="P176" s="40"/>
      <c r="Q176" s="40"/>
      <c r="R176" s="40"/>
      <c r="S176" s="40"/>
      <c r="T176" s="40"/>
      <c r="U176" s="40"/>
      <c r="V176" s="40"/>
      <c r="W176" s="40"/>
    </row>
    <row r="177" spans="1:23" s="41" customFormat="1" x14ac:dyDescent="0.2">
      <c r="A177" s="419" t="str">
        <f t="shared" si="11"/>
        <v>81104151121</v>
      </c>
      <c r="B177" s="507">
        <v>8110</v>
      </c>
      <c r="C177" s="508">
        <v>4151</v>
      </c>
      <c r="D177" s="508">
        <v>1</v>
      </c>
      <c r="E177" s="508">
        <v>2</v>
      </c>
      <c r="F177" s="508">
        <v>1</v>
      </c>
      <c r="G177" s="509" t="s">
        <v>153</v>
      </c>
      <c r="H177" s="510">
        <v>0</v>
      </c>
      <c r="I177" s="510">
        <v>0</v>
      </c>
      <c r="J177" s="510">
        <f t="shared" si="8"/>
        <v>0</v>
      </c>
      <c r="K177" s="510">
        <v>0</v>
      </c>
      <c r="L177" s="510">
        <v>0</v>
      </c>
      <c r="M177" s="510">
        <f t="shared" si="9"/>
        <v>0</v>
      </c>
      <c r="N177" s="511">
        <f t="shared" si="10"/>
        <v>0</v>
      </c>
      <c r="P177" s="40"/>
      <c r="Q177" s="40"/>
      <c r="R177" s="40"/>
      <c r="S177" s="40"/>
      <c r="T177" s="40"/>
      <c r="U177" s="40"/>
      <c r="V177" s="40"/>
      <c r="W177" s="40"/>
    </row>
    <row r="178" spans="1:23" s="41" customFormat="1" x14ac:dyDescent="0.2">
      <c r="A178" s="419" t="str">
        <f t="shared" si="11"/>
        <v>81104151122</v>
      </c>
      <c r="B178" s="507">
        <v>8110</v>
      </c>
      <c r="C178" s="508">
        <v>4151</v>
      </c>
      <c r="D178" s="508">
        <v>1</v>
      </c>
      <c r="E178" s="508">
        <v>2</v>
      </c>
      <c r="F178" s="508">
        <v>2</v>
      </c>
      <c r="G178" s="509" t="s">
        <v>534</v>
      </c>
      <c r="H178" s="510">
        <v>0</v>
      </c>
      <c r="I178" s="510">
        <v>0</v>
      </c>
      <c r="J178" s="510">
        <f t="shared" si="8"/>
        <v>0</v>
      </c>
      <c r="K178" s="510">
        <v>0</v>
      </c>
      <c r="L178" s="510">
        <v>0</v>
      </c>
      <c r="M178" s="510">
        <f t="shared" si="9"/>
        <v>0</v>
      </c>
      <c r="N178" s="511">
        <f t="shared" si="10"/>
        <v>0</v>
      </c>
      <c r="P178" s="40"/>
      <c r="Q178" s="40"/>
      <c r="R178" s="40"/>
      <c r="S178" s="40"/>
      <c r="T178" s="40"/>
      <c r="U178" s="40"/>
      <c r="V178" s="40"/>
      <c r="W178" s="40"/>
    </row>
    <row r="179" spans="1:23" s="41" customFormat="1" x14ac:dyDescent="0.2">
      <c r="A179" s="419" t="str">
        <f t="shared" si="11"/>
        <v>81104151123</v>
      </c>
      <c r="B179" s="507">
        <v>8110</v>
      </c>
      <c r="C179" s="508">
        <v>4151</v>
      </c>
      <c r="D179" s="508">
        <v>1</v>
      </c>
      <c r="E179" s="508">
        <v>2</v>
      </c>
      <c r="F179" s="508">
        <v>3</v>
      </c>
      <c r="G179" s="509" t="s">
        <v>154</v>
      </c>
      <c r="H179" s="510">
        <v>0</v>
      </c>
      <c r="I179" s="510">
        <v>0</v>
      </c>
      <c r="J179" s="510">
        <f t="shared" si="8"/>
        <v>0</v>
      </c>
      <c r="K179" s="510">
        <v>0</v>
      </c>
      <c r="L179" s="510">
        <v>0</v>
      </c>
      <c r="M179" s="510">
        <f t="shared" si="9"/>
        <v>0</v>
      </c>
      <c r="N179" s="511">
        <f t="shared" si="10"/>
        <v>0</v>
      </c>
      <c r="P179" s="40"/>
      <c r="Q179" s="40"/>
      <c r="R179" s="40"/>
      <c r="S179" s="40"/>
      <c r="T179" s="40"/>
      <c r="U179" s="40"/>
      <c r="V179" s="40"/>
      <c r="W179" s="40"/>
    </row>
    <row r="180" spans="1:23" s="41" customFormat="1" x14ac:dyDescent="0.2">
      <c r="A180" s="419" t="str">
        <f t="shared" si="11"/>
        <v>81104151124</v>
      </c>
      <c r="B180" s="507">
        <v>8110</v>
      </c>
      <c r="C180" s="508">
        <v>4151</v>
      </c>
      <c r="D180" s="508">
        <v>1</v>
      </c>
      <c r="E180" s="508">
        <v>2</v>
      </c>
      <c r="F180" s="508">
        <v>4</v>
      </c>
      <c r="G180" s="509" t="s">
        <v>155</v>
      </c>
      <c r="H180" s="510">
        <v>0</v>
      </c>
      <c r="I180" s="510">
        <v>0</v>
      </c>
      <c r="J180" s="510">
        <f t="shared" si="8"/>
        <v>0</v>
      </c>
      <c r="K180" s="510">
        <v>0</v>
      </c>
      <c r="L180" s="510">
        <v>0</v>
      </c>
      <c r="M180" s="510">
        <f t="shared" si="9"/>
        <v>0</v>
      </c>
      <c r="N180" s="511">
        <f t="shared" si="10"/>
        <v>0</v>
      </c>
      <c r="P180" s="40"/>
      <c r="Q180" s="40"/>
      <c r="R180" s="40"/>
      <c r="S180" s="40"/>
      <c r="T180" s="40"/>
      <c r="U180" s="40"/>
      <c r="V180" s="40"/>
      <c r="W180" s="40"/>
    </row>
    <row r="181" spans="1:23" s="41" customFormat="1" x14ac:dyDescent="0.2">
      <c r="A181" s="419" t="str">
        <f t="shared" si="11"/>
        <v>81104151125</v>
      </c>
      <c r="B181" s="507">
        <v>8110</v>
      </c>
      <c r="C181" s="508">
        <v>4151</v>
      </c>
      <c r="D181" s="508">
        <v>1</v>
      </c>
      <c r="E181" s="508">
        <v>2</v>
      </c>
      <c r="F181" s="508">
        <v>5</v>
      </c>
      <c r="G181" s="509" t="s">
        <v>156</v>
      </c>
      <c r="H181" s="510">
        <v>0</v>
      </c>
      <c r="I181" s="510">
        <v>0</v>
      </c>
      <c r="J181" s="510">
        <f t="shared" si="8"/>
        <v>0</v>
      </c>
      <c r="K181" s="510">
        <v>0</v>
      </c>
      <c r="L181" s="510">
        <v>0</v>
      </c>
      <c r="M181" s="510">
        <f t="shared" si="9"/>
        <v>0</v>
      </c>
      <c r="N181" s="511">
        <f t="shared" si="10"/>
        <v>0</v>
      </c>
      <c r="P181" s="40"/>
      <c r="Q181" s="40"/>
      <c r="R181" s="40"/>
      <c r="S181" s="40"/>
      <c r="T181" s="40"/>
      <c r="U181" s="40"/>
      <c r="V181" s="40"/>
      <c r="W181" s="40"/>
    </row>
    <row r="182" spans="1:23" s="41" customFormat="1" x14ac:dyDescent="0.2">
      <c r="A182" s="419" t="str">
        <f t="shared" si="11"/>
        <v>81104151126</v>
      </c>
      <c r="B182" s="507">
        <v>8110</v>
      </c>
      <c r="C182" s="508">
        <v>4151</v>
      </c>
      <c r="D182" s="508">
        <v>1</v>
      </c>
      <c r="E182" s="508">
        <v>2</v>
      </c>
      <c r="F182" s="508">
        <v>6</v>
      </c>
      <c r="G182" s="509" t="s">
        <v>157</v>
      </c>
      <c r="H182" s="510">
        <v>0</v>
      </c>
      <c r="I182" s="510">
        <v>0</v>
      </c>
      <c r="J182" s="510">
        <f t="shared" si="8"/>
        <v>0</v>
      </c>
      <c r="K182" s="510">
        <v>0</v>
      </c>
      <c r="L182" s="510">
        <v>0</v>
      </c>
      <c r="M182" s="510">
        <f t="shared" si="9"/>
        <v>0</v>
      </c>
      <c r="N182" s="511">
        <f t="shared" si="10"/>
        <v>0</v>
      </c>
      <c r="P182" s="40"/>
      <c r="Q182" s="40"/>
      <c r="R182" s="40"/>
      <c r="S182" s="40"/>
      <c r="T182" s="40"/>
      <c r="U182" s="40"/>
      <c r="V182" s="40"/>
      <c r="W182" s="40"/>
    </row>
    <row r="183" spans="1:23" s="41" customFormat="1" ht="48" x14ac:dyDescent="0.2">
      <c r="A183" s="419" t="str">
        <f t="shared" si="11"/>
        <v>81104151127</v>
      </c>
      <c r="B183" s="507">
        <v>8110</v>
      </c>
      <c r="C183" s="508">
        <v>4151</v>
      </c>
      <c r="D183" s="508">
        <v>1</v>
      </c>
      <c r="E183" s="508">
        <v>2</v>
      </c>
      <c r="F183" s="508">
        <v>7</v>
      </c>
      <c r="G183" s="509" t="s">
        <v>440</v>
      </c>
      <c r="H183" s="510">
        <v>0</v>
      </c>
      <c r="I183" s="510">
        <v>0</v>
      </c>
      <c r="J183" s="510">
        <f t="shared" si="8"/>
        <v>0</v>
      </c>
      <c r="K183" s="510">
        <v>0</v>
      </c>
      <c r="L183" s="510">
        <v>0</v>
      </c>
      <c r="M183" s="510">
        <f t="shared" si="9"/>
        <v>0</v>
      </c>
      <c r="N183" s="511">
        <f t="shared" si="10"/>
        <v>0</v>
      </c>
      <c r="P183" s="40"/>
      <c r="Q183" s="40"/>
      <c r="R183" s="40"/>
      <c r="S183" s="40"/>
      <c r="T183" s="40"/>
      <c r="U183" s="40"/>
      <c r="V183" s="40"/>
      <c r="W183" s="40"/>
    </row>
    <row r="184" spans="1:23" s="41" customFormat="1" ht="48" x14ac:dyDescent="0.2">
      <c r="A184" s="419" t="str">
        <f t="shared" si="11"/>
        <v>81104151128</v>
      </c>
      <c r="B184" s="507">
        <v>8110</v>
      </c>
      <c r="C184" s="508">
        <v>4151</v>
      </c>
      <c r="D184" s="508">
        <v>1</v>
      </c>
      <c r="E184" s="508">
        <v>2</v>
      </c>
      <c r="F184" s="508">
        <v>8</v>
      </c>
      <c r="G184" s="509" t="s">
        <v>535</v>
      </c>
      <c r="H184" s="510">
        <v>0</v>
      </c>
      <c r="I184" s="510">
        <v>0</v>
      </c>
      <c r="J184" s="510">
        <f t="shared" si="8"/>
        <v>0</v>
      </c>
      <c r="K184" s="510">
        <v>0</v>
      </c>
      <c r="L184" s="510">
        <v>0</v>
      </c>
      <c r="M184" s="510">
        <f t="shared" si="9"/>
        <v>0</v>
      </c>
      <c r="N184" s="511">
        <f t="shared" si="10"/>
        <v>0</v>
      </c>
      <c r="P184" s="40"/>
      <c r="Q184" s="40"/>
      <c r="R184" s="40"/>
      <c r="S184" s="40"/>
      <c r="T184" s="40"/>
      <c r="U184" s="40"/>
      <c r="V184" s="40"/>
      <c r="W184" s="40"/>
    </row>
    <row r="185" spans="1:23" s="41" customFormat="1" ht="24" x14ac:dyDescent="0.2">
      <c r="A185" s="419" t="str">
        <f t="shared" si="11"/>
        <v>81104154</v>
      </c>
      <c r="B185" s="498">
        <v>8110</v>
      </c>
      <c r="C185" s="499">
        <v>4154</v>
      </c>
      <c r="D185" s="499"/>
      <c r="E185" s="499"/>
      <c r="F185" s="499"/>
      <c r="G185" s="500" t="s">
        <v>441</v>
      </c>
      <c r="H185" s="501">
        <v>0</v>
      </c>
      <c r="I185" s="501">
        <v>0</v>
      </c>
      <c r="J185" s="501">
        <f t="shared" si="8"/>
        <v>0</v>
      </c>
      <c r="K185" s="501">
        <v>0</v>
      </c>
      <c r="L185" s="501">
        <v>0</v>
      </c>
      <c r="M185" s="501">
        <f t="shared" si="9"/>
        <v>0</v>
      </c>
      <c r="N185" s="502">
        <f t="shared" si="10"/>
        <v>0</v>
      </c>
      <c r="P185" s="40"/>
      <c r="Q185" s="40"/>
      <c r="R185" s="40"/>
      <c r="S185" s="40"/>
      <c r="T185" s="40"/>
      <c r="U185" s="40"/>
      <c r="V185" s="40"/>
      <c r="W185" s="40"/>
    </row>
    <row r="186" spans="1:23" s="41" customFormat="1" ht="36" x14ac:dyDescent="0.2">
      <c r="A186" s="419" t="str">
        <f t="shared" si="11"/>
        <v>811041541</v>
      </c>
      <c r="B186" s="503">
        <v>8110</v>
      </c>
      <c r="C186" s="504">
        <v>4154</v>
      </c>
      <c r="D186" s="504">
        <v>1</v>
      </c>
      <c r="E186" s="504"/>
      <c r="F186" s="504"/>
      <c r="G186" s="505" t="s">
        <v>441</v>
      </c>
      <c r="H186" s="506">
        <v>0</v>
      </c>
      <c r="I186" s="506">
        <v>0</v>
      </c>
      <c r="J186" s="501">
        <f t="shared" si="8"/>
        <v>0</v>
      </c>
      <c r="K186" s="506">
        <v>0</v>
      </c>
      <c r="L186" s="506">
        <v>0</v>
      </c>
      <c r="M186" s="501">
        <f t="shared" si="9"/>
        <v>0</v>
      </c>
      <c r="N186" s="502">
        <f t="shared" si="10"/>
        <v>0</v>
      </c>
      <c r="P186" s="40"/>
      <c r="Q186" s="40"/>
      <c r="R186" s="40"/>
      <c r="S186" s="40"/>
      <c r="T186" s="40"/>
      <c r="U186" s="40"/>
      <c r="V186" s="40"/>
      <c r="W186" s="40"/>
    </row>
    <row r="187" spans="1:23" s="41" customFormat="1" ht="36" x14ac:dyDescent="0.2">
      <c r="A187" s="419" t="str">
        <f t="shared" si="11"/>
        <v>8110415411</v>
      </c>
      <c r="B187" s="503">
        <v>8110</v>
      </c>
      <c r="C187" s="504">
        <v>4154</v>
      </c>
      <c r="D187" s="504">
        <v>1</v>
      </c>
      <c r="E187" s="504">
        <v>1</v>
      </c>
      <c r="F187" s="504"/>
      <c r="G187" s="505" t="s">
        <v>441</v>
      </c>
      <c r="H187" s="506">
        <v>0</v>
      </c>
      <c r="I187" s="506">
        <v>0</v>
      </c>
      <c r="J187" s="501">
        <f t="shared" si="8"/>
        <v>0</v>
      </c>
      <c r="K187" s="506">
        <v>0</v>
      </c>
      <c r="L187" s="506">
        <v>0</v>
      </c>
      <c r="M187" s="501">
        <f t="shared" si="9"/>
        <v>0</v>
      </c>
      <c r="N187" s="502">
        <f t="shared" si="10"/>
        <v>0</v>
      </c>
      <c r="P187" s="40"/>
      <c r="Q187" s="40"/>
      <c r="R187" s="40"/>
      <c r="S187" s="40"/>
      <c r="T187" s="40"/>
      <c r="U187" s="40"/>
      <c r="V187" s="40"/>
      <c r="W187" s="40"/>
    </row>
    <row r="188" spans="1:23" s="41" customFormat="1" ht="36" x14ac:dyDescent="0.2">
      <c r="A188" s="419" t="str">
        <f t="shared" si="11"/>
        <v>81104154111</v>
      </c>
      <c r="B188" s="507">
        <v>8110</v>
      </c>
      <c r="C188" s="508">
        <v>4154</v>
      </c>
      <c r="D188" s="508">
        <v>1</v>
      </c>
      <c r="E188" s="508">
        <v>1</v>
      </c>
      <c r="F188" s="508">
        <v>1</v>
      </c>
      <c r="G188" s="509" t="s">
        <v>441</v>
      </c>
      <c r="H188" s="510">
        <v>0</v>
      </c>
      <c r="I188" s="510">
        <v>0</v>
      </c>
      <c r="J188" s="510">
        <f t="shared" si="8"/>
        <v>0</v>
      </c>
      <c r="K188" s="510">
        <v>0</v>
      </c>
      <c r="L188" s="510">
        <v>0</v>
      </c>
      <c r="M188" s="510">
        <f t="shared" si="9"/>
        <v>0</v>
      </c>
      <c r="N188" s="511">
        <f t="shared" si="10"/>
        <v>0</v>
      </c>
      <c r="P188" s="40"/>
      <c r="Q188" s="40"/>
      <c r="R188" s="40"/>
      <c r="S188" s="40"/>
      <c r="T188" s="40"/>
      <c r="U188" s="40"/>
      <c r="V188" s="40"/>
      <c r="W188" s="40"/>
    </row>
    <row r="189" spans="1:23" s="41" customFormat="1" x14ac:dyDescent="0.2">
      <c r="A189" s="419" t="str">
        <f t="shared" si="11"/>
        <v>81104160</v>
      </c>
      <c r="B189" s="498">
        <v>8110</v>
      </c>
      <c r="C189" s="499">
        <v>4160</v>
      </c>
      <c r="D189" s="499"/>
      <c r="E189" s="499"/>
      <c r="F189" s="499"/>
      <c r="G189" s="500" t="s">
        <v>40</v>
      </c>
      <c r="H189" s="501">
        <v>0</v>
      </c>
      <c r="I189" s="501">
        <v>0</v>
      </c>
      <c r="J189" s="501">
        <f t="shared" si="8"/>
        <v>0</v>
      </c>
      <c r="K189" s="501">
        <v>0</v>
      </c>
      <c r="L189" s="501">
        <v>1199019.54</v>
      </c>
      <c r="M189" s="501">
        <f t="shared" si="9"/>
        <v>0</v>
      </c>
      <c r="N189" s="502">
        <f t="shared" si="10"/>
        <v>1199019.54</v>
      </c>
      <c r="P189" s="40"/>
      <c r="Q189" s="40"/>
      <c r="R189" s="40"/>
      <c r="S189" s="40"/>
      <c r="T189" s="40"/>
      <c r="U189" s="40"/>
      <c r="V189" s="40"/>
      <c r="W189" s="40"/>
    </row>
    <row r="190" spans="1:23" s="41" customFormat="1" x14ac:dyDescent="0.2">
      <c r="A190" s="419" t="str">
        <f t="shared" si="11"/>
        <v>81104162</v>
      </c>
      <c r="B190" s="498">
        <v>8110</v>
      </c>
      <c r="C190" s="499">
        <v>4162</v>
      </c>
      <c r="D190" s="499"/>
      <c r="E190" s="499"/>
      <c r="F190" s="499"/>
      <c r="G190" s="500" t="s">
        <v>53</v>
      </c>
      <c r="H190" s="501">
        <v>0</v>
      </c>
      <c r="I190" s="501">
        <v>0</v>
      </c>
      <c r="J190" s="501">
        <f t="shared" si="8"/>
        <v>0</v>
      </c>
      <c r="K190" s="501">
        <v>0</v>
      </c>
      <c r="L190" s="501">
        <v>0</v>
      </c>
      <c r="M190" s="501">
        <f t="shared" si="9"/>
        <v>0</v>
      </c>
      <c r="N190" s="502">
        <f t="shared" si="10"/>
        <v>0</v>
      </c>
      <c r="P190" s="40"/>
      <c r="Q190" s="40"/>
      <c r="R190" s="40"/>
      <c r="S190" s="40"/>
      <c r="T190" s="40"/>
      <c r="U190" s="40"/>
      <c r="V190" s="40"/>
      <c r="W190" s="40"/>
    </row>
    <row r="191" spans="1:23" s="41" customFormat="1" x14ac:dyDescent="0.2">
      <c r="A191" s="419" t="str">
        <f t="shared" si="11"/>
        <v>811041621</v>
      </c>
      <c r="B191" s="503">
        <v>8110</v>
      </c>
      <c r="C191" s="504">
        <v>4162</v>
      </c>
      <c r="D191" s="504">
        <v>1</v>
      </c>
      <c r="E191" s="504"/>
      <c r="F191" s="504"/>
      <c r="G191" s="505" t="s">
        <v>53</v>
      </c>
      <c r="H191" s="506">
        <v>0</v>
      </c>
      <c r="I191" s="506">
        <v>0</v>
      </c>
      <c r="J191" s="501">
        <f t="shared" si="8"/>
        <v>0</v>
      </c>
      <c r="K191" s="506">
        <v>0</v>
      </c>
      <c r="L191" s="506">
        <v>0</v>
      </c>
      <c r="M191" s="501">
        <f t="shared" si="9"/>
        <v>0</v>
      </c>
      <c r="N191" s="502">
        <f t="shared" si="10"/>
        <v>0</v>
      </c>
      <c r="P191" s="40"/>
      <c r="Q191" s="40"/>
      <c r="R191" s="40"/>
      <c r="S191" s="40"/>
      <c r="T191" s="40"/>
      <c r="U191" s="40"/>
      <c r="V191" s="40"/>
      <c r="W191" s="40"/>
    </row>
    <row r="192" spans="1:23" s="41" customFormat="1" x14ac:dyDescent="0.2">
      <c r="A192" s="419" t="str">
        <f t="shared" si="11"/>
        <v>8110416211</v>
      </c>
      <c r="B192" s="503">
        <v>8110</v>
      </c>
      <c r="C192" s="504">
        <v>4162</v>
      </c>
      <c r="D192" s="504">
        <v>1</v>
      </c>
      <c r="E192" s="504">
        <v>1</v>
      </c>
      <c r="F192" s="504"/>
      <c r="G192" s="505" t="s">
        <v>53</v>
      </c>
      <c r="H192" s="506">
        <v>0</v>
      </c>
      <c r="I192" s="506">
        <v>0</v>
      </c>
      <c r="J192" s="501">
        <f t="shared" si="8"/>
        <v>0</v>
      </c>
      <c r="K192" s="506">
        <v>0</v>
      </c>
      <c r="L192" s="506">
        <v>0</v>
      </c>
      <c r="M192" s="501">
        <f t="shared" si="9"/>
        <v>0</v>
      </c>
      <c r="N192" s="502">
        <f t="shared" si="10"/>
        <v>0</v>
      </c>
      <c r="P192" s="40"/>
      <c r="Q192" s="40"/>
      <c r="R192" s="40"/>
      <c r="S192" s="40"/>
      <c r="T192" s="40"/>
      <c r="U192" s="40"/>
      <c r="V192" s="40"/>
      <c r="W192" s="40"/>
    </row>
    <row r="193" spans="1:23" s="41" customFormat="1" x14ac:dyDescent="0.2">
      <c r="A193" s="419" t="str">
        <f t="shared" si="11"/>
        <v>81104162111</v>
      </c>
      <c r="B193" s="507">
        <v>8110</v>
      </c>
      <c r="C193" s="508">
        <v>4162</v>
      </c>
      <c r="D193" s="508">
        <v>1</v>
      </c>
      <c r="E193" s="508">
        <v>1</v>
      </c>
      <c r="F193" s="508">
        <v>1</v>
      </c>
      <c r="G193" s="509" t="s">
        <v>89</v>
      </c>
      <c r="H193" s="510">
        <v>0</v>
      </c>
      <c r="I193" s="510">
        <v>0</v>
      </c>
      <c r="J193" s="510">
        <f t="shared" si="8"/>
        <v>0</v>
      </c>
      <c r="K193" s="510">
        <v>0</v>
      </c>
      <c r="L193" s="510">
        <v>0</v>
      </c>
      <c r="M193" s="510">
        <f t="shared" si="9"/>
        <v>0</v>
      </c>
      <c r="N193" s="511">
        <f t="shared" si="10"/>
        <v>0</v>
      </c>
      <c r="P193" s="40"/>
      <c r="Q193" s="40"/>
      <c r="R193" s="40"/>
      <c r="S193" s="40"/>
      <c r="T193" s="40"/>
      <c r="U193" s="40"/>
      <c r="V193" s="40"/>
      <c r="W193" s="40"/>
    </row>
    <row r="194" spans="1:23" s="41" customFormat="1" ht="19.5" customHeight="1" x14ac:dyDescent="0.2">
      <c r="A194" s="419" t="str">
        <f t="shared" si="11"/>
        <v>81104163</v>
      </c>
      <c r="B194" s="498">
        <v>8110</v>
      </c>
      <c r="C194" s="499">
        <v>4163</v>
      </c>
      <c r="D194" s="499"/>
      <c r="E194" s="499"/>
      <c r="F194" s="499"/>
      <c r="G194" s="500" t="s">
        <v>90</v>
      </c>
      <c r="H194" s="501">
        <v>0</v>
      </c>
      <c r="I194" s="501">
        <v>0</v>
      </c>
      <c r="J194" s="501">
        <f t="shared" si="8"/>
        <v>0</v>
      </c>
      <c r="K194" s="501">
        <v>0</v>
      </c>
      <c r="L194" s="501">
        <v>0</v>
      </c>
      <c r="M194" s="501">
        <f t="shared" si="9"/>
        <v>0</v>
      </c>
      <c r="N194" s="502">
        <f t="shared" si="10"/>
        <v>0</v>
      </c>
      <c r="P194" s="40"/>
      <c r="Q194" s="40"/>
      <c r="R194" s="40"/>
      <c r="S194" s="40"/>
      <c r="T194" s="40"/>
      <c r="U194" s="40"/>
      <c r="V194" s="40"/>
      <c r="W194" s="40"/>
    </row>
    <row r="195" spans="1:23" s="41" customFormat="1" x14ac:dyDescent="0.2">
      <c r="A195" s="419" t="str">
        <f t="shared" si="11"/>
        <v>811041631</v>
      </c>
      <c r="B195" s="503">
        <v>8110</v>
      </c>
      <c r="C195" s="504">
        <v>4163</v>
      </c>
      <c r="D195" s="504">
        <v>1</v>
      </c>
      <c r="E195" s="504"/>
      <c r="F195" s="504"/>
      <c r="G195" s="505" t="s">
        <v>90</v>
      </c>
      <c r="H195" s="506">
        <v>0</v>
      </c>
      <c r="I195" s="506">
        <v>0</v>
      </c>
      <c r="J195" s="501">
        <f t="shared" si="8"/>
        <v>0</v>
      </c>
      <c r="K195" s="506">
        <v>0</v>
      </c>
      <c r="L195" s="506">
        <v>0</v>
      </c>
      <c r="M195" s="501">
        <f t="shared" si="9"/>
        <v>0</v>
      </c>
      <c r="N195" s="502">
        <f t="shared" si="10"/>
        <v>0</v>
      </c>
      <c r="P195" s="40"/>
      <c r="Q195" s="40"/>
      <c r="R195" s="40"/>
      <c r="S195" s="40"/>
      <c r="T195" s="40"/>
      <c r="U195" s="40"/>
      <c r="V195" s="40"/>
      <c r="W195" s="40"/>
    </row>
    <row r="196" spans="1:23" s="41" customFormat="1" x14ac:dyDescent="0.2">
      <c r="A196" s="419" t="str">
        <f t="shared" si="11"/>
        <v>8110416311</v>
      </c>
      <c r="B196" s="503">
        <v>8110</v>
      </c>
      <c r="C196" s="504">
        <v>4163</v>
      </c>
      <c r="D196" s="504">
        <v>1</v>
      </c>
      <c r="E196" s="504">
        <v>1</v>
      </c>
      <c r="F196" s="504"/>
      <c r="G196" s="505" t="s">
        <v>90</v>
      </c>
      <c r="H196" s="506">
        <v>0</v>
      </c>
      <c r="I196" s="506">
        <v>0</v>
      </c>
      <c r="J196" s="501">
        <f t="shared" si="8"/>
        <v>0</v>
      </c>
      <c r="K196" s="506">
        <v>0</v>
      </c>
      <c r="L196" s="506">
        <v>0</v>
      </c>
      <c r="M196" s="501">
        <f t="shared" si="9"/>
        <v>0</v>
      </c>
      <c r="N196" s="502">
        <f t="shared" si="10"/>
        <v>0</v>
      </c>
      <c r="P196" s="40"/>
      <c r="Q196" s="40"/>
      <c r="R196" s="40"/>
      <c r="S196" s="40"/>
      <c r="T196" s="40"/>
      <c r="U196" s="40"/>
      <c r="V196" s="40"/>
      <c r="W196" s="40"/>
    </row>
    <row r="197" spans="1:23" s="41" customFormat="1" x14ac:dyDescent="0.2">
      <c r="A197" s="419" t="str">
        <f t="shared" si="11"/>
        <v>81104163111</v>
      </c>
      <c r="B197" s="507">
        <v>8110</v>
      </c>
      <c r="C197" s="508">
        <v>4163</v>
      </c>
      <c r="D197" s="508">
        <v>1</v>
      </c>
      <c r="E197" s="508">
        <v>1</v>
      </c>
      <c r="F197" s="508">
        <v>1</v>
      </c>
      <c r="G197" s="509" t="s">
        <v>91</v>
      </c>
      <c r="H197" s="510">
        <v>0</v>
      </c>
      <c r="I197" s="510">
        <v>0</v>
      </c>
      <c r="J197" s="510">
        <f t="shared" si="8"/>
        <v>0</v>
      </c>
      <c r="K197" s="510">
        <v>0</v>
      </c>
      <c r="L197" s="510">
        <v>0</v>
      </c>
      <c r="M197" s="510">
        <f t="shared" si="9"/>
        <v>0</v>
      </c>
      <c r="N197" s="511">
        <f t="shared" si="10"/>
        <v>0</v>
      </c>
      <c r="P197" s="40"/>
      <c r="Q197" s="40"/>
      <c r="R197" s="40"/>
      <c r="S197" s="40"/>
      <c r="T197" s="40"/>
      <c r="U197" s="40"/>
      <c r="V197" s="40"/>
      <c r="W197" s="40"/>
    </row>
    <row r="198" spans="1:23" s="41" customFormat="1" x14ac:dyDescent="0.2">
      <c r="A198" s="419" t="str">
        <f t="shared" si="11"/>
        <v>81104163112</v>
      </c>
      <c r="B198" s="507">
        <v>8110</v>
      </c>
      <c r="C198" s="508">
        <v>4163</v>
      </c>
      <c r="D198" s="508">
        <v>1</v>
      </c>
      <c r="E198" s="508">
        <v>1</v>
      </c>
      <c r="F198" s="508">
        <v>2</v>
      </c>
      <c r="G198" s="509" t="s">
        <v>92</v>
      </c>
      <c r="H198" s="510">
        <v>0</v>
      </c>
      <c r="I198" s="510">
        <v>0</v>
      </c>
      <c r="J198" s="510">
        <f t="shared" si="8"/>
        <v>0</v>
      </c>
      <c r="K198" s="510">
        <v>0</v>
      </c>
      <c r="L198" s="510">
        <v>0</v>
      </c>
      <c r="M198" s="510">
        <f t="shared" si="9"/>
        <v>0</v>
      </c>
      <c r="N198" s="511">
        <f t="shared" si="10"/>
        <v>0</v>
      </c>
      <c r="P198" s="40"/>
      <c r="Q198" s="40"/>
      <c r="R198" s="40"/>
      <c r="S198" s="40"/>
      <c r="T198" s="40"/>
      <c r="U198" s="40"/>
      <c r="V198" s="40"/>
      <c r="W198" s="40"/>
    </row>
    <row r="199" spans="1:23" s="41" customFormat="1" x14ac:dyDescent="0.2">
      <c r="A199" s="419" t="str">
        <f t="shared" si="11"/>
        <v>81104164</v>
      </c>
      <c r="B199" s="498">
        <v>8110</v>
      </c>
      <c r="C199" s="499">
        <v>4164</v>
      </c>
      <c r="D199" s="499"/>
      <c r="E199" s="499"/>
      <c r="F199" s="499"/>
      <c r="G199" s="500" t="s">
        <v>93</v>
      </c>
      <c r="H199" s="501">
        <v>0</v>
      </c>
      <c r="I199" s="501">
        <v>0</v>
      </c>
      <c r="J199" s="501">
        <f t="shared" si="8"/>
        <v>0</v>
      </c>
      <c r="K199" s="501">
        <v>0</v>
      </c>
      <c r="L199" s="501">
        <v>0</v>
      </c>
      <c r="M199" s="501">
        <f t="shared" si="9"/>
        <v>0</v>
      </c>
      <c r="N199" s="502">
        <f t="shared" si="10"/>
        <v>0</v>
      </c>
      <c r="P199" s="40"/>
      <c r="Q199" s="40"/>
      <c r="R199" s="40"/>
      <c r="S199" s="40"/>
      <c r="T199" s="40"/>
      <c r="U199" s="40"/>
      <c r="V199" s="40"/>
      <c r="W199" s="40"/>
    </row>
    <row r="200" spans="1:23" s="41" customFormat="1" x14ac:dyDescent="0.2">
      <c r="A200" s="419" t="str">
        <f t="shared" si="11"/>
        <v>811041641</v>
      </c>
      <c r="B200" s="503">
        <v>8110</v>
      </c>
      <c r="C200" s="504">
        <v>4164</v>
      </c>
      <c r="D200" s="504">
        <v>1</v>
      </c>
      <c r="E200" s="504"/>
      <c r="F200" s="504"/>
      <c r="G200" s="505" t="s">
        <v>93</v>
      </c>
      <c r="H200" s="506">
        <v>0</v>
      </c>
      <c r="I200" s="506">
        <v>0</v>
      </c>
      <c r="J200" s="501">
        <f t="shared" si="8"/>
        <v>0</v>
      </c>
      <c r="K200" s="506">
        <v>0</v>
      </c>
      <c r="L200" s="506">
        <v>0</v>
      </c>
      <c r="M200" s="501">
        <f t="shared" si="9"/>
        <v>0</v>
      </c>
      <c r="N200" s="502">
        <f t="shared" si="10"/>
        <v>0</v>
      </c>
      <c r="P200" s="40"/>
      <c r="Q200" s="40"/>
      <c r="R200" s="40"/>
      <c r="S200" s="40"/>
      <c r="T200" s="40"/>
      <c r="U200" s="40"/>
      <c r="V200" s="40"/>
      <c r="W200" s="40"/>
    </row>
    <row r="201" spans="1:23" s="41" customFormat="1" x14ac:dyDescent="0.2">
      <c r="A201" s="419" t="str">
        <f t="shared" si="11"/>
        <v>8110416411</v>
      </c>
      <c r="B201" s="503">
        <v>8110</v>
      </c>
      <c r="C201" s="504">
        <v>4164</v>
      </c>
      <c r="D201" s="504">
        <v>1</v>
      </c>
      <c r="E201" s="504">
        <v>1</v>
      </c>
      <c r="F201" s="504"/>
      <c r="G201" s="505" t="s">
        <v>93</v>
      </c>
      <c r="H201" s="506">
        <v>0</v>
      </c>
      <c r="I201" s="506">
        <v>0</v>
      </c>
      <c r="J201" s="501">
        <f t="shared" si="8"/>
        <v>0</v>
      </c>
      <c r="K201" s="506">
        <v>0</v>
      </c>
      <c r="L201" s="506">
        <v>0</v>
      </c>
      <c r="M201" s="501">
        <f t="shared" si="9"/>
        <v>0</v>
      </c>
      <c r="N201" s="502">
        <f t="shared" si="10"/>
        <v>0</v>
      </c>
      <c r="P201" s="40"/>
      <c r="Q201" s="40"/>
      <c r="R201" s="40"/>
      <c r="S201" s="40"/>
      <c r="T201" s="40"/>
      <c r="U201" s="40"/>
      <c r="V201" s="40"/>
      <c r="W201" s="40"/>
    </row>
    <row r="202" spans="1:23" s="41" customFormat="1" x14ac:dyDescent="0.2">
      <c r="A202" s="419" t="str">
        <f t="shared" si="11"/>
        <v>81104164111</v>
      </c>
      <c r="B202" s="507">
        <v>8110</v>
      </c>
      <c r="C202" s="508">
        <v>4164</v>
      </c>
      <c r="D202" s="508">
        <v>1</v>
      </c>
      <c r="E202" s="508">
        <v>1</v>
      </c>
      <c r="F202" s="508">
        <v>1</v>
      </c>
      <c r="G202" s="509" t="s">
        <v>93</v>
      </c>
      <c r="H202" s="510">
        <v>0</v>
      </c>
      <c r="I202" s="510">
        <v>0</v>
      </c>
      <c r="J202" s="510">
        <f t="shared" si="8"/>
        <v>0</v>
      </c>
      <c r="K202" s="510">
        <v>0</v>
      </c>
      <c r="L202" s="510">
        <v>0</v>
      </c>
      <c r="M202" s="510">
        <f t="shared" si="9"/>
        <v>0</v>
      </c>
      <c r="N202" s="511">
        <f t="shared" si="10"/>
        <v>0</v>
      </c>
      <c r="P202" s="40"/>
      <c r="Q202" s="40"/>
      <c r="R202" s="40"/>
      <c r="S202" s="40"/>
      <c r="T202" s="40"/>
      <c r="U202" s="40"/>
      <c r="V202" s="40"/>
      <c r="W202" s="40"/>
    </row>
    <row r="203" spans="1:23" s="41" customFormat="1" x14ac:dyDescent="0.2">
      <c r="A203" s="419" t="str">
        <f t="shared" si="11"/>
        <v>81104165</v>
      </c>
      <c r="B203" s="498">
        <v>8110</v>
      </c>
      <c r="C203" s="499">
        <v>4165</v>
      </c>
      <c r="D203" s="499"/>
      <c r="E203" s="499"/>
      <c r="F203" s="499"/>
      <c r="G203" s="500" t="s">
        <v>94</v>
      </c>
      <c r="H203" s="501">
        <v>0</v>
      </c>
      <c r="I203" s="501">
        <v>0</v>
      </c>
      <c r="J203" s="501">
        <f t="shared" ref="J203:J266" si="12">H203+I203</f>
        <v>0</v>
      </c>
      <c r="K203" s="501">
        <v>0</v>
      </c>
      <c r="L203" s="501">
        <v>0</v>
      </c>
      <c r="M203" s="501">
        <f t="shared" ref="M203:M266" si="13">IFERROR(L203/J203*100,0)</f>
        <v>0</v>
      </c>
      <c r="N203" s="502">
        <f t="shared" ref="N203:N266" si="14">L203-J203</f>
        <v>0</v>
      </c>
      <c r="P203" s="40"/>
      <c r="Q203" s="40"/>
      <c r="R203" s="40"/>
      <c r="S203" s="40"/>
      <c r="T203" s="40"/>
      <c r="U203" s="40"/>
      <c r="V203" s="40"/>
      <c r="W203" s="40"/>
    </row>
    <row r="204" spans="1:23" s="41" customFormat="1" x14ac:dyDescent="0.2">
      <c r="A204" s="419" t="str">
        <f t="shared" si="11"/>
        <v>811041651</v>
      </c>
      <c r="B204" s="503">
        <v>8110</v>
      </c>
      <c r="C204" s="504">
        <v>4165</v>
      </c>
      <c r="D204" s="504">
        <v>1</v>
      </c>
      <c r="E204" s="504"/>
      <c r="F204" s="504"/>
      <c r="G204" s="505" t="s">
        <v>94</v>
      </c>
      <c r="H204" s="506">
        <v>0</v>
      </c>
      <c r="I204" s="506">
        <v>0</v>
      </c>
      <c r="J204" s="501">
        <f t="shared" si="12"/>
        <v>0</v>
      </c>
      <c r="K204" s="506">
        <v>0</v>
      </c>
      <c r="L204" s="506">
        <v>0</v>
      </c>
      <c r="M204" s="501">
        <f t="shared" si="13"/>
        <v>0</v>
      </c>
      <c r="N204" s="502">
        <f t="shared" si="14"/>
        <v>0</v>
      </c>
      <c r="P204" s="40"/>
      <c r="Q204" s="40"/>
      <c r="R204" s="40"/>
      <c r="S204" s="40"/>
      <c r="T204" s="40"/>
      <c r="U204" s="40"/>
      <c r="V204" s="40"/>
      <c r="W204" s="40"/>
    </row>
    <row r="205" spans="1:23" s="41" customFormat="1" x14ac:dyDescent="0.2">
      <c r="A205" s="419" t="str">
        <f t="shared" ref="A205:A268" si="15">B205&amp;C205&amp;D205&amp;E205&amp;F205</f>
        <v>8110416511</v>
      </c>
      <c r="B205" s="503">
        <v>8110</v>
      </c>
      <c r="C205" s="504">
        <v>4165</v>
      </c>
      <c r="D205" s="504">
        <v>1</v>
      </c>
      <c r="E205" s="504">
        <v>1</v>
      </c>
      <c r="F205" s="504"/>
      <c r="G205" s="505" t="s">
        <v>94</v>
      </c>
      <c r="H205" s="506">
        <v>0</v>
      </c>
      <c r="I205" s="506">
        <v>0</v>
      </c>
      <c r="J205" s="501">
        <f t="shared" si="12"/>
        <v>0</v>
      </c>
      <c r="K205" s="506">
        <v>0</v>
      </c>
      <c r="L205" s="506">
        <v>0</v>
      </c>
      <c r="M205" s="501">
        <f t="shared" si="13"/>
        <v>0</v>
      </c>
      <c r="N205" s="502">
        <f t="shared" si="14"/>
        <v>0</v>
      </c>
      <c r="P205" s="40"/>
      <c r="Q205" s="40"/>
      <c r="R205" s="40"/>
      <c r="S205" s="40"/>
      <c r="T205" s="40"/>
      <c r="U205" s="40"/>
      <c r="V205" s="40"/>
      <c r="W205" s="40"/>
    </row>
    <row r="206" spans="1:23" s="41" customFormat="1" x14ac:dyDescent="0.2">
      <c r="A206" s="419" t="str">
        <f t="shared" si="15"/>
        <v>81104165111</v>
      </c>
      <c r="B206" s="507">
        <v>8110</v>
      </c>
      <c r="C206" s="508">
        <v>4165</v>
      </c>
      <c r="D206" s="508">
        <v>1</v>
      </c>
      <c r="E206" s="508">
        <v>1</v>
      </c>
      <c r="F206" s="508">
        <v>1</v>
      </c>
      <c r="G206" s="509" t="s">
        <v>94</v>
      </c>
      <c r="H206" s="510">
        <v>0</v>
      </c>
      <c r="I206" s="510">
        <v>0</v>
      </c>
      <c r="J206" s="510">
        <f t="shared" si="12"/>
        <v>0</v>
      </c>
      <c r="K206" s="510">
        <v>0</v>
      </c>
      <c r="L206" s="510">
        <v>0</v>
      </c>
      <c r="M206" s="510">
        <f t="shared" si="13"/>
        <v>0</v>
      </c>
      <c r="N206" s="511">
        <f t="shared" si="14"/>
        <v>0</v>
      </c>
      <c r="P206" s="40"/>
      <c r="Q206" s="40"/>
      <c r="R206" s="40"/>
      <c r="S206" s="40"/>
      <c r="T206" s="40"/>
      <c r="U206" s="40"/>
      <c r="V206" s="40"/>
      <c r="W206" s="40"/>
    </row>
    <row r="207" spans="1:23" s="41" customFormat="1" ht="36" x14ac:dyDescent="0.2">
      <c r="A207" s="419" t="str">
        <f t="shared" si="15"/>
        <v>81104166</v>
      </c>
      <c r="B207" s="498">
        <v>8110</v>
      </c>
      <c r="C207" s="499">
        <v>4166</v>
      </c>
      <c r="D207" s="499"/>
      <c r="E207" s="499"/>
      <c r="F207" s="499"/>
      <c r="G207" s="500" t="s">
        <v>442</v>
      </c>
      <c r="H207" s="501">
        <v>0</v>
      </c>
      <c r="I207" s="501">
        <v>0</v>
      </c>
      <c r="J207" s="501">
        <f t="shared" si="12"/>
        <v>0</v>
      </c>
      <c r="K207" s="501">
        <v>0</v>
      </c>
      <c r="L207" s="501">
        <v>0</v>
      </c>
      <c r="M207" s="501">
        <f t="shared" si="13"/>
        <v>0</v>
      </c>
      <c r="N207" s="502">
        <f t="shared" si="14"/>
        <v>0</v>
      </c>
      <c r="P207" s="40"/>
      <c r="Q207" s="40"/>
      <c r="R207" s="40"/>
      <c r="S207" s="40"/>
      <c r="T207" s="40"/>
      <c r="U207" s="40"/>
      <c r="V207" s="40"/>
      <c r="W207" s="40"/>
    </row>
    <row r="208" spans="1:23" s="41" customFormat="1" ht="36" x14ac:dyDescent="0.2">
      <c r="A208" s="419" t="str">
        <f t="shared" si="15"/>
        <v>811041661</v>
      </c>
      <c r="B208" s="503">
        <v>8110</v>
      </c>
      <c r="C208" s="504">
        <v>4166</v>
      </c>
      <c r="D208" s="504">
        <v>1</v>
      </c>
      <c r="E208" s="504"/>
      <c r="F208" s="504"/>
      <c r="G208" s="505" t="s">
        <v>442</v>
      </c>
      <c r="H208" s="506">
        <v>0</v>
      </c>
      <c r="I208" s="506">
        <v>0</v>
      </c>
      <c r="J208" s="501">
        <f t="shared" si="12"/>
        <v>0</v>
      </c>
      <c r="K208" s="506">
        <v>0</v>
      </c>
      <c r="L208" s="506">
        <v>0</v>
      </c>
      <c r="M208" s="501">
        <f t="shared" si="13"/>
        <v>0</v>
      </c>
      <c r="N208" s="502">
        <f t="shared" si="14"/>
        <v>0</v>
      </c>
      <c r="P208" s="40"/>
      <c r="Q208" s="40"/>
      <c r="R208" s="40"/>
      <c r="S208" s="40"/>
      <c r="T208" s="40"/>
      <c r="U208" s="40"/>
      <c r="V208" s="40"/>
      <c r="W208" s="40"/>
    </row>
    <row r="209" spans="1:23" s="41" customFormat="1" ht="36" x14ac:dyDescent="0.2">
      <c r="A209" s="419" t="str">
        <f t="shared" si="15"/>
        <v>8110416611</v>
      </c>
      <c r="B209" s="503">
        <v>8110</v>
      </c>
      <c r="C209" s="504">
        <v>4166</v>
      </c>
      <c r="D209" s="504">
        <v>1</v>
      </c>
      <c r="E209" s="504">
        <v>1</v>
      </c>
      <c r="F209" s="504"/>
      <c r="G209" s="505" t="s">
        <v>442</v>
      </c>
      <c r="H209" s="506">
        <v>0</v>
      </c>
      <c r="I209" s="506">
        <v>0</v>
      </c>
      <c r="J209" s="501">
        <f t="shared" si="12"/>
        <v>0</v>
      </c>
      <c r="K209" s="506">
        <v>0</v>
      </c>
      <c r="L209" s="506">
        <v>0</v>
      </c>
      <c r="M209" s="501">
        <f t="shared" si="13"/>
        <v>0</v>
      </c>
      <c r="N209" s="502">
        <f t="shared" si="14"/>
        <v>0</v>
      </c>
      <c r="P209" s="40"/>
      <c r="Q209" s="40"/>
      <c r="R209" s="40"/>
      <c r="S209" s="40"/>
      <c r="T209" s="40"/>
      <c r="U209" s="40"/>
      <c r="V209" s="40"/>
      <c r="W209" s="40"/>
    </row>
    <row r="210" spans="1:23" s="41" customFormat="1" ht="36" x14ac:dyDescent="0.2">
      <c r="A210" s="419" t="str">
        <f t="shared" si="15"/>
        <v>81104166111</v>
      </c>
      <c r="B210" s="507">
        <v>8110</v>
      </c>
      <c r="C210" s="508">
        <v>4166</v>
      </c>
      <c r="D210" s="508">
        <v>1</v>
      </c>
      <c r="E210" s="508">
        <v>1</v>
      </c>
      <c r="F210" s="508">
        <v>1</v>
      </c>
      <c r="G210" s="509" t="s">
        <v>442</v>
      </c>
      <c r="H210" s="510">
        <v>0</v>
      </c>
      <c r="I210" s="510">
        <v>0</v>
      </c>
      <c r="J210" s="510">
        <f t="shared" si="12"/>
        <v>0</v>
      </c>
      <c r="K210" s="510">
        <v>0</v>
      </c>
      <c r="L210" s="510">
        <v>0</v>
      </c>
      <c r="M210" s="510">
        <f t="shared" si="13"/>
        <v>0</v>
      </c>
      <c r="N210" s="511">
        <f t="shared" si="14"/>
        <v>0</v>
      </c>
      <c r="P210" s="40"/>
      <c r="Q210" s="40"/>
      <c r="R210" s="40"/>
      <c r="S210" s="40"/>
      <c r="T210" s="40"/>
      <c r="U210" s="40"/>
      <c r="V210" s="40"/>
      <c r="W210" s="40"/>
    </row>
    <row r="211" spans="1:23" s="41" customFormat="1" x14ac:dyDescent="0.2">
      <c r="A211" s="419" t="str">
        <f t="shared" si="15"/>
        <v>81104168</v>
      </c>
      <c r="B211" s="498">
        <v>8110</v>
      </c>
      <c r="C211" s="499">
        <v>4168</v>
      </c>
      <c r="D211" s="499"/>
      <c r="E211" s="499"/>
      <c r="F211" s="499"/>
      <c r="G211" s="500" t="s">
        <v>95</v>
      </c>
      <c r="H211" s="501">
        <v>0</v>
      </c>
      <c r="I211" s="501">
        <v>0</v>
      </c>
      <c r="J211" s="501">
        <f t="shared" si="12"/>
        <v>0</v>
      </c>
      <c r="K211" s="501">
        <v>0</v>
      </c>
      <c r="L211" s="501">
        <v>0</v>
      </c>
      <c r="M211" s="501">
        <f t="shared" si="13"/>
        <v>0</v>
      </c>
      <c r="N211" s="502">
        <f t="shared" si="14"/>
        <v>0</v>
      </c>
      <c r="P211" s="40"/>
      <c r="Q211" s="40"/>
      <c r="R211" s="40"/>
      <c r="S211" s="40"/>
      <c r="T211" s="40"/>
      <c r="U211" s="40"/>
      <c r="V211" s="40"/>
      <c r="W211" s="40"/>
    </row>
    <row r="212" spans="1:23" s="41" customFormat="1" x14ac:dyDescent="0.2">
      <c r="A212" s="419" t="str">
        <f t="shared" si="15"/>
        <v>811041681</v>
      </c>
      <c r="B212" s="503">
        <v>8110</v>
      </c>
      <c r="C212" s="504">
        <v>4168</v>
      </c>
      <c r="D212" s="504">
        <v>1</v>
      </c>
      <c r="E212" s="504"/>
      <c r="F212" s="504"/>
      <c r="G212" s="505" t="s">
        <v>95</v>
      </c>
      <c r="H212" s="506">
        <v>0</v>
      </c>
      <c r="I212" s="506">
        <v>0</v>
      </c>
      <c r="J212" s="501">
        <f t="shared" si="12"/>
        <v>0</v>
      </c>
      <c r="K212" s="506">
        <v>0</v>
      </c>
      <c r="L212" s="506">
        <v>0</v>
      </c>
      <c r="M212" s="501">
        <f t="shared" si="13"/>
        <v>0</v>
      </c>
      <c r="N212" s="502">
        <f t="shared" si="14"/>
        <v>0</v>
      </c>
      <c r="P212" s="40"/>
      <c r="Q212" s="40"/>
      <c r="R212" s="40"/>
      <c r="S212" s="40"/>
      <c r="T212" s="40"/>
      <c r="U212" s="40"/>
      <c r="V212" s="40"/>
      <c r="W212" s="40"/>
    </row>
    <row r="213" spans="1:23" s="41" customFormat="1" x14ac:dyDescent="0.2">
      <c r="A213" s="419" t="str">
        <f t="shared" si="15"/>
        <v>8110416811</v>
      </c>
      <c r="B213" s="503">
        <v>8110</v>
      </c>
      <c r="C213" s="504">
        <v>4168</v>
      </c>
      <c r="D213" s="504">
        <v>1</v>
      </c>
      <c r="E213" s="504">
        <v>1</v>
      </c>
      <c r="F213" s="504"/>
      <c r="G213" s="505" t="s">
        <v>95</v>
      </c>
      <c r="H213" s="506">
        <v>0</v>
      </c>
      <c r="I213" s="506">
        <v>0</v>
      </c>
      <c r="J213" s="501">
        <f t="shared" si="12"/>
        <v>0</v>
      </c>
      <c r="K213" s="506">
        <v>0</v>
      </c>
      <c r="L213" s="506">
        <v>0</v>
      </c>
      <c r="M213" s="501">
        <f t="shared" si="13"/>
        <v>0</v>
      </c>
      <c r="N213" s="502">
        <f t="shared" si="14"/>
        <v>0</v>
      </c>
      <c r="P213" s="40"/>
      <c r="Q213" s="40"/>
      <c r="R213" s="40"/>
      <c r="S213" s="40"/>
      <c r="T213" s="40"/>
      <c r="U213" s="40"/>
      <c r="V213" s="40"/>
      <c r="W213" s="40"/>
    </row>
    <row r="214" spans="1:23" s="41" customFormat="1" x14ac:dyDescent="0.2">
      <c r="A214" s="419" t="str">
        <f t="shared" si="15"/>
        <v>81104168111</v>
      </c>
      <c r="B214" s="507">
        <v>8110</v>
      </c>
      <c r="C214" s="508">
        <v>4168</v>
      </c>
      <c r="D214" s="508">
        <v>1</v>
      </c>
      <c r="E214" s="508">
        <v>1</v>
      </c>
      <c r="F214" s="508">
        <v>1</v>
      </c>
      <c r="G214" s="509" t="s">
        <v>53</v>
      </c>
      <c r="H214" s="510">
        <v>0</v>
      </c>
      <c r="I214" s="510">
        <v>0</v>
      </c>
      <c r="J214" s="510">
        <f t="shared" si="12"/>
        <v>0</v>
      </c>
      <c r="K214" s="510">
        <v>0</v>
      </c>
      <c r="L214" s="510">
        <v>0</v>
      </c>
      <c r="M214" s="510">
        <f t="shared" si="13"/>
        <v>0</v>
      </c>
      <c r="N214" s="511">
        <f t="shared" si="14"/>
        <v>0</v>
      </c>
      <c r="P214" s="40"/>
      <c r="Q214" s="40"/>
      <c r="R214" s="40"/>
      <c r="S214" s="40"/>
      <c r="T214" s="40"/>
      <c r="U214" s="40"/>
      <c r="V214" s="40"/>
      <c r="W214" s="40"/>
    </row>
    <row r="215" spans="1:23" s="41" customFormat="1" x14ac:dyDescent="0.2">
      <c r="A215" s="419" t="str">
        <f t="shared" si="15"/>
        <v>81104168112</v>
      </c>
      <c r="B215" s="507">
        <v>8110</v>
      </c>
      <c r="C215" s="508">
        <v>4168</v>
      </c>
      <c r="D215" s="508">
        <v>1</v>
      </c>
      <c r="E215" s="508">
        <v>1</v>
      </c>
      <c r="F215" s="508">
        <v>2</v>
      </c>
      <c r="G215" s="509" t="s">
        <v>54</v>
      </c>
      <c r="H215" s="510">
        <v>0</v>
      </c>
      <c r="I215" s="510">
        <v>0</v>
      </c>
      <c r="J215" s="510">
        <f t="shared" si="12"/>
        <v>0</v>
      </c>
      <c r="K215" s="510">
        <v>0</v>
      </c>
      <c r="L215" s="510">
        <v>0</v>
      </c>
      <c r="M215" s="510">
        <f t="shared" si="13"/>
        <v>0</v>
      </c>
      <c r="N215" s="511">
        <f t="shared" si="14"/>
        <v>0</v>
      </c>
      <c r="P215" s="40"/>
      <c r="Q215" s="40"/>
      <c r="R215" s="40"/>
      <c r="S215" s="40"/>
      <c r="T215" s="40"/>
      <c r="U215" s="40"/>
      <c r="V215" s="40"/>
      <c r="W215" s="40"/>
    </row>
    <row r="216" spans="1:23" s="41" customFormat="1" ht="27.75" customHeight="1" x14ac:dyDescent="0.2">
      <c r="A216" s="419" t="str">
        <f t="shared" si="15"/>
        <v>81104168113</v>
      </c>
      <c r="B216" s="507">
        <v>8110</v>
      </c>
      <c r="C216" s="508">
        <v>4168</v>
      </c>
      <c r="D216" s="508">
        <v>1</v>
      </c>
      <c r="E216" s="508">
        <v>1</v>
      </c>
      <c r="F216" s="508">
        <v>3</v>
      </c>
      <c r="G216" s="509" t="s">
        <v>55</v>
      </c>
      <c r="H216" s="510">
        <v>0</v>
      </c>
      <c r="I216" s="510">
        <v>0</v>
      </c>
      <c r="J216" s="510">
        <f t="shared" si="12"/>
        <v>0</v>
      </c>
      <c r="K216" s="510">
        <v>0</v>
      </c>
      <c r="L216" s="510">
        <v>0</v>
      </c>
      <c r="M216" s="510">
        <f t="shared" si="13"/>
        <v>0</v>
      </c>
      <c r="N216" s="511">
        <f t="shared" si="14"/>
        <v>0</v>
      </c>
      <c r="P216" s="40"/>
      <c r="Q216" s="40"/>
      <c r="R216" s="40"/>
      <c r="S216" s="40"/>
      <c r="T216" s="40"/>
      <c r="U216" s="40"/>
      <c r="V216" s="40"/>
      <c r="W216" s="40"/>
    </row>
    <row r="217" spans="1:23" s="41" customFormat="1" x14ac:dyDescent="0.2">
      <c r="A217" s="419" t="str">
        <f t="shared" si="15"/>
        <v>81104168114</v>
      </c>
      <c r="B217" s="507">
        <v>8110</v>
      </c>
      <c r="C217" s="508">
        <v>4168</v>
      </c>
      <c r="D217" s="508">
        <v>1</v>
      </c>
      <c r="E217" s="508">
        <v>1</v>
      </c>
      <c r="F217" s="508">
        <v>4</v>
      </c>
      <c r="G217" s="509" t="s">
        <v>56</v>
      </c>
      <c r="H217" s="510">
        <v>0</v>
      </c>
      <c r="I217" s="510">
        <v>0</v>
      </c>
      <c r="J217" s="510">
        <f t="shared" si="12"/>
        <v>0</v>
      </c>
      <c r="K217" s="510">
        <v>0</v>
      </c>
      <c r="L217" s="510">
        <v>0</v>
      </c>
      <c r="M217" s="510">
        <f t="shared" si="13"/>
        <v>0</v>
      </c>
      <c r="N217" s="511">
        <f t="shared" si="14"/>
        <v>0</v>
      </c>
      <c r="P217" s="40"/>
      <c r="Q217" s="40"/>
      <c r="R217" s="40"/>
      <c r="S217" s="40"/>
      <c r="T217" s="40"/>
      <c r="U217" s="40"/>
      <c r="V217" s="40"/>
      <c r="W217" s="40"/>
    </row>
    <row r="218" spans="1:23" s="41" customFormat="1" x14ac:dyDescent="0.2">
      <c r="A218" s="419" t="str">
        <f t="shared" si="15"/>
        <v>81104169</v>
      </c>
      <c r="B218" s="498">
        <v>8110</v>
      </c>
      <c r="C218" s="499">
        <v>4169</v>
      </c>
      <c r="D218" s="499"/>
      <c r="E218" s="499"/>
      <c r="F218" s="499"/>
      <c r="G218" s="500" t="s">
        <v>96</v>
      </c>
      <c r="H218" s="501">
        <v>0</v>
      </c>
      <c r="I218" s="501">
        <v>0</v>
      </c>
      <c r="J218" s="501">
        <f t="shared" si="12"/>
        <v>0</v>
      </c>
      <c r="K218" s="501">
        <v>0</v>
      </c>
      <c r="L218" s="501">
        <v>1199019.54</v>
      </c>
      <c r="M218" s="501">
        <f t="shared" si="13"/>
        <v>0</v>
      </c>
      <c r="N218" s="502">
        <f t="shared" si="14"/>
        <v>1199019.54</v>
      </c>
      <c r="P218" s="40"/>
      <c r="Q218" s="40"/>
      <c r="R218" s="40"/>
      <c r="S218" s="40"/>
      <c r="T218" s="40"/>
      <c r="U218" s="40"/>
      <c r="V218" s="40"/>
      <c r="W218" s="40"/>
    </row>
    <row r="219" spans="1:23" s="41" customFormat="1" x14ac:dyDescent="0.2">
      <c r="A219" s="419" t="str">
        <f t="shared" si="15"/>
        <v>811041691</v>
      </c>
      <c r="B219" s="503">
        <v>8110</v>
      </c>
      <c r="C219" s="504">
        <v>4169</v>
      </c>
      <c r="D219" s="504">
        <v>1</v>
      </c>
      <c r="E219" s="504"/>
      <c r="F219" s="504"/>
      <c r="G219" s="505" t="s">
        <v>96</v>
      </c>
      <c r="H219" s="506">
        <v>0</v>
      </c>
      <c r="I219" s="506">
        <v>0</v>
      </c>
      <c r="J219" s="501">
        <f t="shared" si="12"/>
        <v>0</v>
      </c>
      <c r="K219" s="506">
        <v>0</v>
      </c>
      <c r="L219" s="506">
        <v>1199019.54</v>
      </c>
      <c r="M219" s="501">
        <f t="shared" si="13"/>
        <v>0</v>
      </c>
      <c r="N219" s="502">
        <f t="shared" si="14"/>
        <v>1199019.54</v>
      </c>
      <c r="P219" s="40"/>
      <c r="Q219" s="40"/>
      <c r="R219" s="40"/>
      <c r="S219" s="40"/>
      <c r="T219" s="40"/>
      <c r="U219" s="40"/>
      <c r="V219" s="40"/>
      <c r="W219" s="40"/>
    </row>
    <row r="220" spans="1:23" s="41" customFormat="1" x14ac:dyDescent="0.2">
      <c r="A220" s="419" t="str">
        <f t="shared" si="15"/>
        <v>8110416911</v>
      </c>
      <c r="B220" s="503">
        <v>8110</v>
      </c>
      <c r="C220" s="504">
        <v>4169</v>
      </c>
      <c r="D220" s="504">
        <v>1</v>
      </c>
      <c r="E220" s="504">
        <v>1</v>
      </c>
      <c r="F220" s="504"/>
      <c r="G220" s="505" t="s">
        <v>96</v>
      </c>
      <c r="H220" s="506">
        <v>0</v>
      </c>
      <c r="I220" s="506">
        <v>0</v>
      </c>
      <c r="J220" s="501">
        <f t="shared" si="12"/>
        <v>0</v>
      </c>
      <c r="K220" s="506">
        <v>0</v>
      </c>
      <c r="L220" s="506">
        <v>1199019.54</v>
      </c>
      <c r="M220" s="501">
        <f t="shared" si="13"/>
        <v>0</v>
      </c>
      <c r="N220" s="502">
        <f t="shared" si="14"/>
        <v>1199019.54</v>
      </c>
      <c r="P220" s="40"/>
      <c r="Q220" s="40"/>
      <c r="R220" s="40"/>
      <c r="S220" s="40"/>
      <c r="T220" s="40"/>
      <c r="U220" s="40"/>
      <c r="V220" s="40"/>
      <c r="W220" s="40"/>
    </row>
    <row r="221" spans="1:23" s="41" customFormat="1" x14ac:dyDescent="0.2">
      <c r="A221" s="419" t="str">
        <f t="shared" si="15"/>
        <v>81104169111</v>
      </c>
      <c r="B221" s="507">
        <v>8110</v>
      </c>
      <c r="C221" s="508">
        <v>4169</v>
      </c>
      <c r="D221" s="508">
        <v>1</v>
      </c>
      <c r="E221" s="508">
        <v>1</v>
      </c>
      <c r="F221" s="508">
        <v>1</v>
      </c>
      <c r="G221" s="509" t="s">
        <v>97</v>
      </c>
      <c r="H221" s="510">
        <v>0</v>
      </c>
      <c r="I221" s="510">
        <v>0</v>
      </c>
      <c r="J221" s="510">
        <f t="shared" si="12"/>
        <v>0</v>
      </c>
      <c r="K221" s="510">
        <v>0</v>
      </c>
      <c r="L221" s="510">
        <v>0</v>
      </c>
      <c r="M221" s="510">
        <f t="shared" si="13"/>
        <v>0</v>
      </c>
      <c r="N221" s="511">
        <f t="shared" si="14"/>
        <v>0</v>
      </c>
      <c r="P221" s="40"/>
      <c r="Q221" s="40"/>
      <c r="R221" s="40"/>
      <c r="S221" s="40"/>
      <c r="T221" s="40"/>
      <c r="U221" s="40"/>
      <c r="V221" s="40"/>
      <c r="W221" s="40"/>
    </row>
    <row r="222" spans="1:23" s="41" customFormat="1" x14ac:dyDescent="0.2">
      <c r="A222" s="419" t="str">
        <f t="shared" si="15"/>
        <v>81104169112</v>
      </c>
      <c r="B222" s="507">
        <v>8110</v>
      </c>
      <c r="C222" s="508">
        <v>4169</v>
      </c>
      <c r="D222" s="508">
        <v>1</v>
      </c>
      <c r="E222" s="508">
        <v>1</v>
      </c>
      <c r="F222" s="508">
        <v>2</v>
      </c>
      <c r="G222" s="509" t="s">
        <v>98</v>
      </c>
      <c r="H222" s="510">
        <v>0</v>
      </c>
      <c r="I222" s="510">
        <v>0</v>
      </c>
      <c r="J222" s="510">
        <f t="shared" si="12"/>
        <v>0</v>
      </c>
      <c r="K222" s="510">
        <v>0</v>
      </c>
      <c r="L222" s="510">
        <v>1199019.54</v>
      </c>
      <c r="M222" s="510">
        <f t="shared" si="13"/>
        <v>0</v>
      </c>
      <c r="N222" s="511">
        <f t="shared" si="14"/>
        <v>1199019.54</v>
      </c>
      <c r="P222" s="40"/>
      <c r="Q222" s="40"/>
      <c r="R222" s="40"/>
      <c r="S222" s="40"/>
      <c r="T222" s="40"/>
      <c r="U222" s="40"/>
      <c r="V222" s="40"/>
      <c r="W222" s="40"/>
    </row>
    <row r="223" spans="1:23" s="41" customFormat="1" x14ac:dyDescent="0.2">
      <c r="A223" s="419" t="str">
        <f t="shared" si="15"/>
        <v>81104169113</v>
      </c>
      <c r="B223" s="507">
        <v>8110</v>
      </c>
      <c r="C223" s="508">
        <v>4169</v>
      </c>
      <c r="D223" s="508">
        <v>1</v>
      </c>
      <c r="E223" s="508">
        <v>1</v>
      </c>
      <c r="F223" s="508">
        <v>3</v>
      </c>
      <c r="G223" s="509" t="s">
        <v>99</v>
      </c>
      <c r="H223" s="510">
        <v>0</v>
      </c>
      <c r="I223" s="510">
        <v>0</v>
      </c>
      <c r="J223" s="510">
        <f t="shared" si="12"/>
        <v>0</v>
      </c>
      <c r="K223" s="510">
        <v>0</v>
      </c>
      <c r="L223" s="510">
        <v>0</v>
      </c>
      <c r="M223" s="510">
        <f t="shared" si="13"/>
        <v>0</v>
      </c>
      <c r="N223" s="511">
        <f t="shared" si="14"/>
        <v>0</v>
      </c>
      <c r="P223" s="40"/>
      <c r="Q223" s="40"/>
      <c r="R223" s="40"/>
      <c r="S223" s="40"/>
      <c r="T223" s="40"/>
      <c r="U223" s="40"/>
      <c r="V223" s="40"/>
      <c r="W223" s="40"/>
    </row>
    <row r="224" spans="1:23" s="41" customFormat="1" x14ac:dyDescent="0.2">
      <c r="A224" s="419" t="str">
        <f t="shared" si="15"/>
        <v>81104170</v>
      </c>
      <c r="B224" s="498">
        <v>8110</v>
      </c>
      <c r="C224" s="499">
        <v>4170</v>
      </c>
      <c r="D224" s="499"/>
      <c r="E224" s="499"/>
      <c r="F224" s="499"/>
      <c r="G224" s="500" t="s">
        <v>536</v>
      </c>
      <c r="H224" s="501">
        <v>293648</v>
      </c>
      <c r="I224" s="501">
        <v>0</v>
      </c>
      <c r="J224" s="501">
        <f t="shared" si="12"/>
        <v>293648</v>
      </c>
      <c r="K224" s="501">
        <v>0</v>
      </c>
      <c r="L224" s="501">
        <v>233338.5</v>
      </c>
      <c r="M224" s="501">
        <f t="shared" si="13"/>
        <v>79.461974881490761</v>
      </c>
      <c r="N224" s="502">
        <f t="shared" si="14"/>
        <v>-60309.5</v>
      </c>
      <c r="P224" s="40"/>
      <c r="Q224" s="40"/>
      <c r="R224" s="40"/>
      <c r="S224" s="40"/>
      <c r="T224" s="40"/>
      <c r="U224" s="40"/>
      <c r="V224" s="40"/>
      <c r="W224" s="40"/>
    </row>
    <row r="225" spans="1:23" s="41" customFormat="1" ht="24" x14ac:dyDescent="0.2">
      <c r="A225" s="419" t="str">
        <f t="shared" si="15"/>
        <v>81104171</v>
      </c>
      <c r="B225" s="498">
        <v>8110</v>
      </c>
      <c r="C225" s="499">
        <v>4171</v>
      </c>
      <c r="D225" s="499"/>
      <c r="E225" s="499"/>
      <c r="F225" s="499"/>
      <c r="G225" s="500" t="s">
        <v>443</v>
      </c>
      <c r="H225" s="501">
        <v>0</v>
      </c>
      <c r="I225" s="501">
        <v>0</v>
      </c>
      <c r="J225" s="501">
        <f t="shared" si="12"/>
        <v>0</v>
      </c>
      <c r="K225" s="501">
        <v>0</v>
      </c>
      <c r="L225" s="501">
        <v>0</v>
      </c>
      <c r="M225" s="501">
        <f t="shared" si="13"/>
        <v>0</v>
      </c>
      <c r="N225" s="502">
        <f t="shared" si="14"/>
        <v>0</v>
      </c>
      <c r="P225" s="40"/>
      <c r="Q225" s="40"/>
      <c r="R225" s="40"/>
      <c r="S225" s="40"/>
      <c r="T225" s="40"/>
      <c r="U225" s="40"/>
      <c r="V225" s="40"/>
      <c r="W225" s="40"/>
    </row>
    <row r="226" spans="1:23" s="41" customFormat="1" ht="24" x14ac:dyDescent="0.2">
      <c r="A226" s="419" t="str">
        <f t="shared" si="15"/>
        <v>811041711</v>
      </c>
      <c r="B226" s="503">
        <v>8110</v>
      </c>
      <c r="C226" s="504">
        <v>4171</v>
      </c>
      <c r="D226" s="504">
        <v>1</v>
      </c>
      <c r="E226" s="504"/>
      <c r="F226" s="504"/>
      <c r="G226" s="505" t="s">
        <v>443</v>
      </c>
      <c r="H226" s="506">
        <v>0</v>
      </c>
      <c r="I226" s="506">
        <v>0</v>
      </c>
      <c r="J226" s="501">
        <f t="shared" si="12"/>
        <v>0</v>
      </c>
      <c r="K226" s="506">
        <v>0</v>
      </c>
      <c r="L226" s="506">
        <v>0</v>
      </c>
      <c r="M226" s="501">
        <f t="shared" si="13"/>
        <v>0</v>
      </c>
      <c r="N226" s="502">
        <f t="shared" si="14"/>
        <v>0</v>
      </c>
      <c r="P226" s="40"/>
      <c r="Q226" s="40"/>
      <c r="R226" s="40"/>
      <c r="S226" s="40"/>
      <c r="T226" s="40"/>
      <c r="U226" s="40"/>
      <c r="V226" s="40"/>
      <c r="W226" s="40"/>
    </row>
    <row r="227" spans="1:23" s="41" customFormat="1" ht="24" x14ac:dyDescent="0.2">
      <c r="A227" s="419" t="str">
        <f t="shared" si="15"/>
        <v>8110417111</v>
      </c>
      <c r="B227" s="503">
        <v>8110</v>
      </c>
      <c r="C227" s="504">
        <v>4171</v>
      </c>
      <c r="D227" s="504">
        <v>1</v>
      </c>
      <c r="E227" s="504">
        <v>1</v>
      </c>
      <c r="F227" s="504"/>
      <c r="G227" s="505" t="s">
        <v>443</v>
      </c>
      <c r="H227" s="506">
        <v>0</v>
      </c>
      <c r="I227" s="506">
        <v>0</v>
      </c>
      <c r="J227" s="501">
        <f t="shared" si="12"/>
        <v>0</v>
      </c>
      <c r="K227" s="506">
        <v>0</v>
      </c>
      <c r="L227" s="506">
        <v>0</v>
      </c>
      <c r="M227" s="501">
        <f t="shared" si="13"/>
        <v>0</v>
      </c>
      <c r="N227" s="502">
        <f t="shared" si="14"/>
        <v>0</v>
      </c>
      <c r="P227" s="40"/>
      <c r="Q227" s="40"/>
      <c r="R227" s="40"/>
      <c r="S227" s="40"/>
      <c r="T227" s="40"/>
      <c r="U227" s="40"/>
      <c r="V227" s="40"/>
      <c r="W227" s="40"/>
    </row>
    <row r="228" spans="1:23" s="41" customFormat="1" ht="24" x14ac:dyDescent="0.2">
      <c r="A228" s="419" t="str">
        <f t="shared" si="15"/>
        <v>81104171111</v>
      </c>
      <c r="B228" s="507">
        <v>8110</v>
      </c>
      <c r="C228" s="508">
        <v>4171</v>
      </c>
      <c r="D228" s="508">
        <v>1</v>
      </c>
      <c r="E228" s="508">
        <v>1</v>
      </c>
      <c r="F228" s="508">
        <v>1</v>
      </c>
      <c r="G228" s="509" t="s">
        <v>443</v>
      </c>
      <c r="H228" s="510">
        <v>0</v>
      </c>
      <c r="I228" s="510">
        <v>0</v>
      </c>
      <c r="J228" s="510">
        <f t="shared" si="12"/>
        <v>0</v>
      </c>
      <c r="K228" s="510">
        <v>0</v>
      </c>
      <c r="L228" s="510">
        <v>0</v>
      </c>
      <c r="M228" s="510">
        <f t="shared" si="13"/>
        <v>0</v>
      </c>
      <c r="N228" s="511">
        <f t="shared" si="14"/>
        <v>0</v>
      </c>
      <c r="P228" s="40"/>
      <c r="Q228" s="40"/>
      <c r="R228" s="40"/>
      <c r="S228" s="40"/>
      <c r="T228" s="40"/>
      <c r="U228" s="40"/>
      <c r="V228" s="40"/>
      <c r="W228" s="40"/>
    </row>
    <row r="229" spans="1:23" s="41" customFormat="1" ht="24" x14ac:dyDescent="0.2">
      <c r="A229" s="419" t="str">
        <f t="shared" si="15"/>
        <v>81104172</v>
      </c>
      <c r="B229" s="498">
        <v>8110</v>
      </c>
      <c r="C229" s="499">
        <v>4172</v>
      </c>
      <c r="D229" s="499"/>
      <c r="E229" s="499"/>
      <c r="F229" s="499"/>
      <c r="G229" s="500" t="s">
        <v>444</v>
      </c>
      <c r="H229" s="501">
        <v>0</v>
      </c>
      <c r="I229" s="501">
        <v>0</v>
      </c>
      <c r="J229" s="501">
        <f t="shared" si="12"/>
        <v>0</v>
      </c>
      <c r="K229" s="501">
        <v>0</v>
      </c>
      <c r="L229" s="501">
        <v>0</v>
      </c>
      <c r="M229" s="501">
        <f t="shared" si="13"/>
        <v>0</v>
      </c>
      <c r="N229" s="502">
        <f t="shared" si="14"/>
        <v>0</v>
      </c>
      <c r="P229" s="40"/>
      <c r="Q229" s="40"/>
      <c r="R229" s="40"/>
      <c r="S229" s="40"/>
      <c r="T229" s="40"/>
      <c r="U229" s="40"/>
      <c r="V229" s="40"/>
      <c r="W229" s="40"/>
    </row>
    <row r="230" spans="1:23" s="41" customFormat="1" ht="19.5" customHeight="1" x14ac:dyDescent="0.2">
      <c r="A230" s="419" t="str">
        <f t="shared" si="15"/>
        <v>811041721</v>
      </c>
      <c r="B230" s="503">
        <v>8110</v>
      </c>
      <c r="C230" s="504">
        <v>4172</v>
      </c>
      <c r="D230" s="504">
        <v>1</v>
      </c>
      <c r="E230" s="504"/>
      <c r="F230" s="504"/>
      <c r="G230" s="505" t="s">
        <v>444</v>
      </c>
      <c r="H230" s="506">
        <v>0</v>
      </c>
      <c r="I230" s="506">
        <v>0</v>
      </c>
      <c r="J230" s="501">
        <f t="shared" si="12"/>
        <v>0</v>
      </c>
      <c r="K230" s="506">
        <v>0</v>
      </c>
      <c r="L230" s="506">
        <v>0</v>
      </c>
      <c r="M230" s="501">
        <f t="shared" si="13"/>
        <v>0</v>
      </c>
      <c r="N230" s="502">
        <f t="shared" si="14"/>
        <v>0</v>
      </c>
      <c r="P230" s="40"/>
      <c r="Q230" s="40"/>
      <c r="R230" s="40"/>
      <c r="S230" s="40"/>
      <c r="T230" s="40"/>
      <c r="U230" s="40"/>
      <c r="V230" s="40"/>
      <c r="W230" s="40"/>
    </row>
    <row r="231" spans="1:23" s="41" customFormat="1" ht="24" x14ac:dyDescent="0.2">
      <c r="A231" s="419" t="str">
        <f t="shared" si="15"/>
        <v>8110417211</v>
      </c>
      <c r="B231" s="503">
        <v>8110</v>
      </c>
      <c r="C231" s="504">
        <v>4172</v>
      </c>
      <c r="D231" s="504">
        <v>1</v>
      </c>
      <c r="E231" s="504">
        <v>1</v>
      </c>
      <c r="F231" s="504"/>
      <c r="G231" s="505" t="s">
        <v>444</v>
      </c>
      <c r="H231" s="506">
        <v>0</v>
      </c>
      <c r="I231" s="506">
        <v>0</v>
      </c>
      <c r="J231" s="501">
        <f t="shared" si="12"/>
        <v>0</v>
      </c>
      <c r="K231" s="506">
        <v>0</v>
      </c>
      <c r="L231" s="506">
        <v>0</v>
      </c>
      <c r="M231" s="501">
        <f t="shared" si="13"/>
        <v>0</v>
      </c>
      <c r="N231" s="502">
        <f t="shared" si="14"/>
        <v>0</v>
      </c>
      <c r="P231" s="40"/>
      <c r="Q231" s="40"/>
      <c r="R231" s="40"/>
      <c r="S231" s="40"/>
      <c r="T231" s="40"/>
      <c r="U231" s="40"/>
      <c r="V231" s="40"/>
      <c r="W231" s="40"/>
    </row>
    <row r="232" spans="1:23" s="41" customFormat="1" ht="24" x14ac:dyDescent="0.2">
      <c r="A232" s="419" t="str">
        <f t="shared" si="15"/>
        <v>81104172111</v>
      </c>
      <c r="B232" s="507">
        <v>8110</v>
      </c>
      <c r="C232" s="508">
        <v>4172</v>
      </c>
      <c r="D232" s="508">
        <v>1</v>
      </c>
      <c r="E232" s="508">
        <v>1</v>
      </c>
      <c r="F232" s="508">
        <v>1</v>
      </c>
      <c r="G232" s="509" t="s">
        <v>444</v>
      </c>
      <c r="H232" s="510">
        <v>0</v>
      </c>
      <c r="I232" s="510">
        <v>0</v>
      </c>
      <c r="J232" s="510">
        <f t="shared" si="12"/>
        <v>0</v>
      </c>
      <c r="K232" s="510">
        <v>0</v>
      </c>
      <c r="L232" s="510">
        <v>0</v>
      </c>
      <c r="M232" s="510">
        <f t="shared" si="13"/>
        <v>0</v>
      </c>
      <c r="N232" s="511">
        <f t="shared" si="14"/>
        <v>0</v>
      </c>
      <c r="P232" s="40"/>
      <c r="Q232" s="40"/>
      <c r="R232" s="40"/>
      <c r="S232" s="40"/>
      <c r="T232" s="40"/>
      <c r="U232" s="40"/>
      <c r="V232" s="40"/>
      <c r="W232" s="40"/>
    </row>
    <row r="233" spans="1:23" s="41" customFormat="1" ht="24" x14ac:dyDescent="0.2">
      <c r="A233" s="419" t="str">
        <f t="shared" si="15"/>
        <v>81104173</v>
      </c>
      <c r="B233" s="498">
        <v>8110</v>
      </c>
      <c r="C233" s="499">
        <v>4173</v>
      </c>
      <c r="D233" s="499"/>
      <c r="E233" s="499"/>
      <c r="F233" s="499"/>
      <c r="G233" s="500" t="s">
        <v>445</v>
      </c>
      <c r="H233" s="501">
        <v>293648</v>
      </c>
      <c r="I233" s="501">
        <v>0</v>
      </c>
      <c r="J233" s="501">
        <f t="shared" si="12"/>
        <v>293648</v>
      </c>
      <c r="K233" s="501">
        <v>0</v>
      </c>
      <c r="L233" s="501">
        <v>233338.5</v>
      </c>
      <c r="M233" s="501">
        <f t="shared" si="13"/>
        <v>79.461974881490761</v>
      </c>
      <c r="N233" s="502">
        <f t="shared" si="14"/>
        <v>-60309.5</v>
      </c>
      <c r="P233" s="40"/>
      <c r="Q233" s="40"/>
      <c r="R233" s="40"/>
      <c r="S233" s="40"/>
      <c r="T233" s="40"/>
      <c r="U233" s="40"/>
      <c r="V233" s="40"/>
      <c r="W233" s="40"/>
    </row>
    <row r="234" spans="1:23" s="41" customFormat="1" ht="36" x14ac:dyDescent="0.2">
      <c r="A234" s="419" t="str">
        <f t="shared" si="15"/>
        <v>811041731</v>
      </c>
      <c r="B234" s="503">
        <v>8110</v>
      </c>
      <c r="C234" s="504">
        <v>4173</v>
      </c>
      <c r="D234" s="504">
        <v>1</v>
      </c>
      <c r="E234" s="504"/>
      <c r="F234" s="504"/>
      <c r="G234" s="505" t="s">
        <v>445</v>
      </c>
      <c r="H234" s="506">
        <v>293648</v>
      </c>
      <c r="I234" s="506">
        <v>0</v>
      </c>
      <c r="J234" s="501">
        <f t="shared" si="12"/>
        <v>293648</v>
      </c>
      <c r="K234" s="506">
        <v>0</v>
      </c>
      <c r="L234" s="506">
        <v>233338.5</v>
      </c>
      <c r="M234" s="501">
        <f t="shared" si="13"/>
        <v>79.461974881490761</v>
      </c>
      <c r="N234" s="502">
        <f t="shared" si="14"/>
        <v>-60309.5</v>
      </c>
      <c r="P234" s="40"/>
      <c r="Q234" s="40"/>
      <c r="R234" s="40"/>
      <c r="S234" s="40"/>
      <c r="T234" s="40"/>
      <c r="U234" s="40"/>
      <c r="V234" s="40"/>
      <c r="W234" s="40"/>
    </row>
    <row r="235" spans="1:23" s="41" customFormat="1" ht="24.75" customHeight="1" x14ac:dyDescent="0.2">
      <c r="A235" s="419" t="str">
        <f t="shared" si="15"/>
        <v>8110417311</v>
      </c>
      <c r="B235" s="503">
        <v>8110</v>
      </c>
      <c r="C235" s="504">
        <v>4173</v>
      </c>
      <c r="D235" s="504">
        <v>1</v>
      </c>
      <c r="E235" s="504">
        <v>1</v>
      </c>
      <c r="F235" s="504"/>
      <c r="G235" s="505" t="s">
        <v>445</v>
      </c>
      <c r="H235" s="506">
        <v>293648</v>
      </c>
      <c r="I235" s="506">
        <v>0</v>
      </c>
      <c r="J235" s="501">
        <f t="shared" si="12"/>
        <v>293648</v>
      </c>
      <c r="K235" s="506">
        <v>0</v>
      </c>
      <c r="L235" s="506">
        <v>233338.5</v>
      </c>
      <c r="M235" s="501">
        <f t="shared" si="13"/>
        <v>79.461974881490761</v>
      </c>
      <c r="N235" s="502">
        <f t="shared" si="14"/>
        <v>-60309.5</v>
      </c>
      <c r="P235" s="40"/>
      <c r="Q235" s="40"/>
      <c r="R235" s="40"/>
      <c r="S235" s="40"/>
      <c r="T235" s="40"/>
      <c r="U235" s="40"/>
      <c r="V235" s="40"/>
      <c r="W235" s="40"/>
    </row>
    <row r="236" spans="1:23" s="41" customFormat="1" x14ac:dyDescent="0.2">
      <c r="A236" s="419" t="str">
        <f t="shared" si="15"/>
        <v>81104173111</v>
      </c>
      <c r="B236" s="507">
        <v>8110</v>
      </c>
      <c r="C236" s="508">
        <v>4173</v>
      </c>
      <c r="D236" s="508">
        <v>1</v>
      </c>
      <c r="E236" s="508">
        <v>1</v>
      </c>
      <c r="F236" s="508">
        <v>1</v>
      </c>
      <c r="G236" s="509" t="s">
        <v>100</v>
      </c>
      <c r="H236" s="510">
        <v>0</v>
      </c>
      <c r="I236" s="510">
        <v>0</v>
      </c>
      <c r="J236" s="510">
        <f t="shared" si="12"/>
        <v>0</v>
      </c>
      <c r="K236" s="510">
        <v>0</v>
      </c>
      <c r="L236" s="510">
        <v>0</v>
      </c>
      <c r="M236" s="510">
        <f t="shared" si="13"/>
        <v>0</v>
      </c>
      <c r="N236" s="511">
        <f t="shared" si="14"/>
        <v>0</v>
      </c>
      <c r="P236" s="40"/>
      <c r="Q236" s="40"/>
      <c r="R236" s="40"/>
      <c r="S236" s="40"/>
      <c r="T236" s="40"/>
      <c r="U236" s="40"/>
      <c r="V236" s="40"/>
      <c r="W236" s="40"/>
    </row>
    <row r="237" spans="1:23" s="41" customFormat="1" x14ac:dyDescent="0.2">
      <c r="A237" s="419" t="str">
        <f t="shared" si="15"/>
        <v>81104173112</v>
      </c>
      <c r="B237" s="507">
        <v>8110</v>
      </c>
      <c r="C237" s="508">
        <v>4173</v>
      </c>
      <c r="D237" s="508">
        <v>1</v>
      </c>
      <c r="E237" s="508">
        <v>1</v>
      </c>
      <c r="F237" s="508">
        <v>2</v>
      </c>
      <c r="G237" s="509" t="s">
        <v>101</v>
      </c>
      <c r="H237" s="510">
        <v>0</v>
      </c>
      <c r="I237" s="510">
        <v>0</v>
      </c>
      <c r="J237" s="510">
        <f t="shared" si="12"/>
        <v>0</v>
      </c>
      <c r="K237" s="510">
        <v>0</v>
      </c>
      <c r="L237" s="510">
        <v>0</v>
      </c>
      <c r="M237" s="510">
        <f t="shared" si="13"/>
        <v>0</v>
      </c>
      <c r="N237" s="511">
        <f t="shared" si="14"/>
        <v>0</v>
      </c>
      <c r="P237" s="40"/>
      <c r="Q237" s="40"/>
      <c r="R237" s="40"/>
      <c r="S237" s="40"/>
      <c r="T237" s="40"/>
      <c r="U237" s="40"/>
      <c r="V237" s="40"/>
      <c r="W237" s="40"/>
    </row>
    <row r="238" spans="1:23" s="41" customFormat="1" x14ac:dyDescent="0.2">
      <c r="A238" s="419" t="str">
        <f t="shared" si="15"/>
        <v>81104173113</v>
      </c>
      <c r="B238" s="507">
        <v>8110</v>
      </c>
      <c r="C238" s="508">
        <v>4173</v>
      </c>
      <c r="D238" s="508">
        <v>1</v>
      </c>
      <c r="E238" s="508">
        <v>1</v>
      </c>
      <c r="F238" s="508">
        <v>3</v>
      </c>
      <c r="G238" s="509" t="s">
        <v>102</v>
      </c>
      <c r="H238" s="510">
        <v>33398</v>
      </c>
      <c r="I238" s="510">
        <v>0</v>
      </c>
      <c r="J238" s="510">
        <f t="shared" si="12"/>
        <v>33398</v>
      </c>
      <c r="K238" s="510">
        <v>0</v>
      </c>
      <c r="L238" s="510">
        <v>11353</v>
      </c>
      <c r="M238" s="510">
        <f t="shared" si="13"/>
        <v>33.993053476256065</v>
      </c>
      <c r="N238" s="511">
        <f t="shared" si="14"/>
        <v>-22045</v>
      </c>
      <c r="P238" s="40"/>
      <c r="Q238" s="40"/>
      <c r="R238" s="40"/>
      <c r="S238" s="40"/>
      <c r="T238" s="40"/>
      <c r="U238" s="40"/>
      <c r="V238" s="40"/>
      <c r="W238" s="40"/>
    </row>
    <row r="239" spans="1:23" s="41" customFormat="1" ht="21" customHeight="1" x14ac:dyDescent="0.2">
      <c r="A239" s="419" t="str">
        <f t="shared" si="15"/>
        <v>81104173114</v>
      </c>
      <c r="B239" s="507">
        <v>8110</v>
      </c>
      <c r="C239" s="508">
        <v>4173</v>
      </c>
      <c r="D239" s="508">
        <v>1</v>
      </c>
      <c r="E239" s="508">
        <v>1</v>
      </c>
      <c r="F239" s="512">
        <v>4</v>
      </c>
      <c r="G239" s="509" t="s">
        <v>103</v>
      </c>
      <c r="H239" s="510">
        <v>0</v>
      </c>
      <c r="I239" s="510">
        <v>0</v>
      </c>
      <c r="J239" s="510">
        <f t="shared" si="12"/>
        <v>0</v>
      </c>
      <c r="K239" s="510">
        <v>0</v>
      </c>
      <c r="L239" s="510">
        <v>0</v>
      </c>
      <c r="M239" s="510">
        <f t="shared" si="13"/>
        <v>0</v>
      </c>
      <c r="N239" s="511">
        <f t="shared" si="14"/>
        <v>0</v>
      </c>
      <c r="P239" s="40"/>
      <c r="Q239" s="40"/>
      <c r="R239" s="40"/>
      <c r="S239" s="40"/>
      <c r="T239" s="40"/>
      <c r="U239" s="40"/>
      <c r="V239" s="40"/>
      <c r="W239" s="40"/>
    </row>
    <row r="240" spans="1:23" s="41" customFormat="1" x14ac:dyDescent="0.2">
      <c r="A240" s="419" t="str">
        <f t="shared" si="15"/>
        <v>81104173115</v>
      </c>
      <c r="B240" s="507">
        <v>8110</v>
      </c>
      <c r="C240" s="508">
        <v>4173</v>
      </c>
      <c r="D240" s="508">
        <v>1</v>
      </c>
      <c r="E240" s="508">
        <v>1</v>
      </c>
      <c r="F240" s="508">
        <v>5</v>
      </c>
      <c r="G240" s="509" t="s">
        <v>104</v>
      </c>
      <c r="H240" s="510">
        <v>0</v>
      </c>
      <c r="I240" s="510">
        <v>0</v>
      </c>
      <c r="J240" s="510">
        <f t="shared" si="12"/>
        <v>0</v>
      </c>
      <c r="K240" s="510">
        <v>0</v>
      </c>
      <c r="L240" s="510">
        <v>0</v>
      </c>
      <c r="M240" s="510">
        <f t="shared" si="13"/>
        <v>0</v>
      </c>
      <c r="N240" s="511">
        <f t="shared" si="14"/>
        <v>0</v>
      </c>
      <c r="P240" s="40"/>
      <c r="Q240" s="40"/>
      <c r="R240" s="40"/>
      <c r="S240" s="40"/>
      <c r="T240" s="40"/>
      <c r="U240" s="40"/>
      <c r="V240" s="40"/>
      <c r="W240" s="40"/>
    </row>
    <row r="241" spans="1:23" s="41" customFormat="1" x14ac:dyDescent="0.2">
      <c r="A241" s="419" t="str">
        <f t="shared" si="15"/>
        <v>81104173116</v>
      </c>
      <c r="B241" s="507">
        <v>8110</v>
      </c>
      <c r="C241" s="508">
        <v>4173</v>
      </c>
      <c r="D241" s="508">
        <v>1</v>
      </c>
      <c r="E241" s="508">
        <v>1</v>
      </c>
      <c r="F241" s="508">
        <v>6</v>
      </c>
      <c r="G241" s="509" t="s">
        <v>105</v>
      </c>
      <c r="H241" s="510">
        <v>0</v>
      </c>
      <c r="I241" s="510">
        <v>0</v>
      </c>
      <c r="J241" s="510">
        <f t="shared" si="12"/>
        <v>0</v>
      </c>
      <c r="K241" s="510">
        <v>0</v>
      </c>
      <c r="L241" s="510">
        <v>0</v>
      </c>
      <c r="M241" s="510">
        <f t="shared" si="13"/>
        <v>0</v>
      </c>
      <c r="N241" s="511">
        <f t="shared" si="14"/>
        <v>0</v>
      </c>
      <c r="P241" s="40"/>
      <c r="Q241" s="40"/>
      <c r="R241" s="40"/>
      <c r="S241" s="40"/>
      <c r="T241" s="40"/>
      <c r="U241" s="40"/>
      <c r="V241" s="40"/>
      <c r="W241" s="40"/>
    </row>
    <row r="242" spans="1:23" s="41" customFormat="1" x14ac:dyDescent="0.2">
      <c r="A242" s="419" t="str">
        <f t="shared" si="15"/>
        <v>81104173117</v>
      </c>
      <c r="B242" s="507">
        <v>8110</v>
      </c>
      <c r="C242" s="508">
        <v>4173</v>
      </c>
      <c r="D242" s="508">
        <v>1</v>
      </c>
      <c r="E242" s="508">
        <v>1</v>
      </c>
      <c r="F242" s="508">
        <v>7</v>
      </c>
      <c r="G242" s="509" t="s">
        <v>106</v>
      </c>
      <c r="H242" s="510">
        <v>0</v>
      </c>
      <c r="I242" s="510">
        <v>0</v>
      </c>
      <c r="J242" s="510">
        <f t="shared" si="12"/>
        <v>0</v>
      </c>
      <c r="K242" s="510">
        <v>0</v>
      </c>
      <c r="L242" s="510">
        <v>0</v>
      </c>
      <c r="M242" s="510">
        <f t="shared" si="13"/>
        <v>0</v>
      </c>
      <c r="N242" s="511">
        <f t="shared" si="14"/>
        <v>0</v>
      </c>
      <c r="P242" s="40"/>
      <c r="Q242" s="40"/>
      <c r="R242" s="40"/>
      <c r="S242" s="40"/>
      <c r="T242" s="40"/>
      <c r="U242" s="40"/>
      <c r="V242" s="40"/>
      <c r="W242" s="40"/>
    </row>
    <row r="243" spans="1:23" s="41" customFormat="1" x14ac:dyDescent="0.2">
      <c r="A243" s="419" t="str">
        <f t="shared" si="15"/>
        <v>81104173118</v>
      </c>
      <c r="B243" s="507">
        <v>8110</v>
      </c>
      <c r="C243" s="508">
        <v>4173</v>
      </c>
      <c r="D243" s="508">
        <v>1</v>
      </c>
      <c r="E243" s="508">
        <v>1</v>
      </c>
      <c r="F243" s="508">
        <v>8</v>
      </c>
      <c r="G243" s="509" t="s">
        <v>107</v>
      </c>
      <c r="H243" s="510">
        <v>0</v>
      </c>
      <c r="I243" s="510">
        <v>0</v>
      </c>
      <c r="J243" s="510">
        <f t="shared" si="12"/>
        <v>0</v>
      </c>
      <c r="K243" s="510">
        <v>0</v>
      </c>
      <c r="L243" s="510">
        <v>0</v>
      </c>
      <c r="M243" s="510">
        <f t="shared" si="13"/>
        <v>0</v>
      </c>
      <c r="N243" s="511">
        <f t="shared" si="14"/>
        <v>0</v>
      </c>
      <c r="P243" s="40"/>
      <c r="Q243" s="40"/>
      <c r="R243" s="40"/>
      <c r="S243" s="40"/>
      <c r="T243" s="40"/>
      <c r="U243" s="40"/>
      <c r="V243" s="40"/>
      <c r="W243" s="40"/>
    </row>
    <row r="244" spans="1:23" s="41" customFormat="1" x14ac:dyDescent="0.2">
      <c r="A244" s="419" t="str">
        <f t="shared" si="15"/>
        <v>81104173119</v>
      </c>
      <c r="B244" s="507">
        <v>8110</v>
      </c>
      <c r="C244" s="508">
        <v>4173</v>
      </c>
      <c r="D244" s="508">
        <v>1</v>
      </c>
      <c r="E244" s="508">
        <v>1</v>
      </c>
      <c r="F244" s="508">
        <v>9</v>
      </c>
      <c r="G244" s="509" t="s">
        <v>108</v>
      </c>
      <c r="H244" s="510">
        <v>0</v>
      </c>
      <c r="I244" s="510">
        <v>0</v>
      </c>
      <c r="J244" s="510">
        <f t="shared" si="12"/>
        <v>0</v>
      </c>
      <c r="K244" s="510">
        <v>0</v>
      </c>
      <c r="L244" s="510">
        <v>0</v>
      </c>
      <c r="M244" s="510">
        <f t="shared" si="13"/>
        <v>0</v>
      </c>
      <c r="N244" s="511">
        <f t="shared" si="14"/>
        <v>0</v>
      </c>
      <c r="P244" s="40"/>
      <c r="Q244" s="40"/>
      <c r="R244" s="40"/>
      <c r="S244" s="40"/>
      <c r="T244" s="40"/>
      <c r="U244" s="40"/>
      <c r="V244" s="40"/>
      <c r="W244" s="40"/>
    </row>
    <row r="245" spans="1:23" s="41" customFormat="1" x14ac:dyDescent="0.2">
      <c r="A245" s="419" t="str">
        <f t="shared" si="15"/>
        <v>811041731110</v>
      </c>
      <c r="B245" s="507">
        <v>8110</v>
      </c>
      <c r="C245" s="508">
        <v>4173</v>
      </c>
      <c r="D245" s="508">
        <v>1</v>
      </c>
      <c r="E245" s="508">
        <v>1</v>
      </c>
      <c r="F245" s="508">
        <v>10</v>
      </c>
      <c r="G245" s="509" t="s">
        <v>109</v>
      </c>
      <c r="H245" s="510">
        <v>0</v>
      </c>
      <c r="I245" s="510">
        <v>0</v>
      </c>
      <c r="J245" s="510">
        <f t="shared" si="12"/>
        <v>0</v>
      </c>
      <c r="K245" s="510">
        <v>0</v>
      </c>
      <c r="L245" s="510">
        <v>0</v>
      </c>
      <c r="M245" s="510">
        <f t="shared" si="13"/>
        <v>0</v>
      </c>
      <c r="N245" s="511">
        <f t="shared" si="14"/>
        <v>0</v>
      </c>
      <c r="P245" s="40"/>
      <c r="Q245" s="40"/>
      <c r="R245" s="40"/>
      <c r="S245" s="40"/>
      <c r="T245" s="40"/>
      <c r="U245" s="40"/>
      <c r="V245" s="40"/>
      <c r="W245" s="40"/>
    </row>
    <row r="246" spans="1:23" s="41" customFormat="1" x14ac:dyDescent="0.2">
      <c r="A246" s="419" t="str">
        <f t="shared" si="15"/>
        <v>811041731111</v>
      </c>
      <c r="B246" s="507">
        <v>8110</v>
      </c>
      <c r="C246" s="508">
        <v>4173</v>
      </c>
      <c r="D246" s="508">
        <v>1</v>
      </c>
      <c r="E246" s="508">
        <v>1</v>
      </c>
      <c r="F246" s="508">
        <v>11</v>
      </c>
      <c r="G246" s="509" t="s">
        <v>110</v>
      </c>
      <c r="H246" s="510">
        <v>0</v>
      </c>
      <c r="I246" s="510">
        <v>0</v>
      </c>
      <c r="J246" s="510">
        <f t="shared" si="12"/>
        <v>0</v>
      </c>
      <c r="K246" s="510">
        <v>0</v>
      </c>
      <c r="L246" s="510">
        <v>0</v>
      </c>
      <c r="M246" s="510">
        <f t="shared" si="13"/>
        <v>0</v>
      </c>
      <c r="N246" s="511">
        <f t="shared" si="14"/>
        <v>0</v>
      </c>
      <c r="P246" s="40"/>
      <c r="Q246" s="40"/>
      <c r="R246" s="40"/>
      <c r="S246" s="40"/>
      <c r="T246" s="40"/>
      <c r="U246" s="40"/>
      <c r="V246" s="40"/>
      <c r="W246" s="40"/>
    </row>
    <row r="247" spans="1:23" s="41" customFormat="1" x14ac:dyDescent="0.2">
      <c r="A247" s="419" t="str">
        <f t="shared" si="15"/>
        <v>811041731112</v>
      </c>
      <c r="B247" s="507">
        <v>8110</v>
      </c>
      <c r="C247" s="508">
        <v>4173</v>
      </c>
      <c r="D247" s="508">
        <v>1</v>
      </c>
      <c r="E247" s="508">
        <v>1</v>
      </c>
      <c r="F247" s="508">
        <v>12</v>
      </c>
      <c r="G247" s="509" t="s">
        <v>537</v>
      </c>
      <c r="H247" s="510">
        <v>0</v>
      </c>
      <c r="I247" s="510">
        <v>0</v>
      </c>
      <c r="J247" s="510">
        <f t="shared" si="12"/>
        <v>0</v>
      </c>
      <c r="K247" s="510">
        <v>0</v>
      </c>
      <c r="L247" s="510">
        <v>0</v>
      </c>
      <c r="M247" s="510">
        <f t="shared" si="13"/>
        <v>0</v>
      </c>
      <c r="N247" s="511">
        <f t="shared" si="14"/>
        <v>0</v>
      </c>
      <c r="P247" s="40"/>
      <c r="Q247" s="40"/>
      <c r="R247" s="40"/>
      <c r="S247" s="40"/>
      <c r="T247" s="40"/>
      <c r="U247" s="40"/>
      <c r="V247" s="40"/>
      <c r="W247" s="40"/>
    </row>
    <row r="248" spans="1:23" s="41" customFormat="1" x14ac:dyDescent="0.2">
      <c r="A248" s="419" t="str">
        <f t="shared" si="15"/>
        <v>811041731113</v>
      </c>
      <c r="B248" s="507">
        <v>8110</v>
      </c>
      <c r="C248" s="508">
        <v>4173</v>
      </c>
      <c r="D248" s="508">
        <v>1</v>
      </c>
      <c r="E248" s="508">
        <v>1</v>
      </c>
      <c r="F248" s="508">
        <v>13</v>
      </c>
      <c r="G248" s="509" t="s">
        <v>111</v>
      </c>
      <c r="H248" s="510">
        <v>260250</v>
      </c>
      <c r="I248" s="510">
        <v>0</v>
      </c>
      <c r="J248" s="510">
        <f t="shared" si="12"/>
        <v>260250</v>
      </c>
      <c r="K248" s="510">
        <v>0</v>
      </c>
      <c r="L248" s="510">
        <v>221985.5</v>
      </c>
      <c r="M248" s="510">
        <f t="shared" si="13"/>
        <v>85.297022094140246</v>
      </c>
      <c r="N248" s="511">
        <f t="shared" si="14"/>
        <v>-38264.5</v>
      </c>
      <c r="P248" s="40"/>
      <c r="Q248" s="40"/>
      <c r="R248" s="40"/>
      <c r="S248" s="40"/>
      <c r="T248" s="40"/>
      <c r="U248" s="40"/>
      <c r="V248" s="40"/>
      <c r="W248" s="40"/>
    </row>
    <row r="249" spans="1:23" s="41" customFormat="1" x14ac:dyDescent="0.2">
      <c r="A249" s="419" t="str">
        <f t="shared" si="15"/>
        <v>811041731114</v>
      </c>
      <c r="B249" s="507">
        <v>8110</v>
      </c>
      <c r="C249" s="508">
        <v>4173</v>
      </c>
      <c r="D249" s="508">
        <v>1</v>
      </c>
      <c r="E249" s="508">
        <v>1</v>
      </c>
      <c r="F249" s="508">
        <v>14</v>
      </c>
      <c r="G249" s="509" t="s">
        <v>538</v>
      </c>
      <c r="H249" s="510">
        <v>0</v>
      </c>
      <c r="I249" s="510">
        <v>0</v>
      </c>
      <c r="J249" s="510">
        <f t="shared" si="12"/>
        <v>0</v>
      </c>
      <c r="K249" s="510">
        <v>0</v>
      </c>
      <c r="L249" s="510">
        <v>0</v>
      </c>
      <c r="M249" s="510">
        <f t="shared" si="13"/>
        <v>0</v>
      </c>
      <c r="N249" s="511">
        <f t="shared" si="14"/>
        <v>0</v>
      </c>
      <c r="P249" s="40"/>
      <c r="Q249" s="40"/>
      <c r="R249" s="40"/>
      <c r="S249" s="40"/>
      <c r="T249" s="40"/>
      <c r="U249" s="40"/>
      <c r="V249" s="40"/>
      <c r="W249" s="40"/>
    </row>
    <row r="250" spans="1:23" s="41" customFormat="1" x14ac:dyDescent="0.2">
      <c r="A250" s="419" t="str">
        <f t="shared" si="15"/>
        <v>811041731115</v>
      </c>
      <c r="B250" s="507">
        <v>8110</v>
      </c>
      <c r="C250" s="508">
        <v>4173</v>
      </c>
      <c r="D250" s="508">
        <v>1</v>
      </c>
      <c r="E250" s="508">
        <v>1</v>
      </c>
      <c r="F250" s="508">
        <v>15</v>
      </c>
      <c r="G250" s="509" t="s">
        <v>112</v>
      </c>
      <c r="H250" s="510">
        <v>0</v>
      </c>
      <c r="I250" s="510">
        <v>0</v>
      </c>
      <c r="J250" s="510">
        <f t="shared" si="12"/>
        <v>0</v>
      </c>
      <c r="K250" s="510">
        <v>0</v>
      </c>
      <c r="L250" s="510">
        <v>0</v>
      </c>
      <c r="M250" s="510">
        <f t="shared" si="13"/>
        <v>0</v>
      </c>
      <c r="N250" s="511">
        <f t="shared" si="14"/>
        <v>0</v>
      </c>
      <c r="P250" s="40"/>
      <c r="Q250" s="40"/>
      <c r="R250" s="40"/>
      <c r="S250" s="40"/>
      <c r="T250" s="40"/>
      <c r="U250" s="40"/>
      <c r="V250" s="40"/>
      <c r="W250" s="40"/>
    </row>
    <row r="251" spans="1:23" s="41" customFormat="1" x14ac:dyDescent="0.2">
      <c r="A251" s="419" t="str">
        <f t="shared" si="15"/>
        <v>811041731116</v>
      </c>
      <c r="B251" s="507">
        <v>8110</v>
      </c>
      <c r="C251" s="508">
        <v>4173</v>
      </c>
      <c r="D251" s="508">
        <v>1</v>
      </c>
      <c r="E251" s="508">
        <v>1</v>
      </c>
      <c r="F251" s="508">
        <v>16</v>
      </c>
      <c r="G251" s="509" t="s">
        <v>113</v>
      </c>
      <c r="H251" s="510">
        <v>0</v>
      </c>
      <c r="I251" s="510">
        <v>0</v>
      </c>
      <c r="J251" s="510">
        <f t="shared" si="12"/>
        <v>0</v>
      </c>
      <c r="K251" s="510">
        <v>0</v>
      </c>
      <c r="L251" s="510">
        <v>0</v>
      </c>
      <c r="M251" s="510">
        <f t="shared" si="13"/>
        <v>0</v>
      </c>
      <c r="N251" s="511">
        <f t="shared" si="14"/>
        <v>0</v>
      </c>
      <c r="P251" s="40"/>
      <c r="Q251" s="40"/>
      <c r="R251" s="40"/>
      <c r="S251" s="40"/>
      <c r="T251" s="40"/>
      <c r="U251" s="40"/>
      <c r="V251" s="40"/>
      <c r="W251" s="40"/>
    </row>
    <row r="252" spans="1:23" s="41" customFormat="1" x14ac:dyDescent="0.2">
      <c r="A252" s="419" t="str">
        <f t="shared" si="15"/>
        <v>811041731117</v>
      </c>
      <c r="B252" s="507">
        <v>8110</v>
      </c>
      <c r="C252" s="508">
        <v>4173</v>
      </c>
      <c r="D252" s="508">
        <v>1</v>
      </c>
      <c r="E252" s="508">
        <v>1</v>
      </c>
      <c r="F252" s="508">
        <v>17</v>
      </c>
      <c r="G252" s="509" t="s">
        <v>114</v>
      </c>
      <c r="H252" s="510">
        <v>0</v>
      </c>
      <c r="I252" s="510">
        <v>0</v>
      </c>
      <c r="J252" s="510">
        <f t="shared" si="12"/>
        <v>0</v>
      </c>
      <c r="K252" s="510">
        <v>0</v>
      </c>
      <c r="L252" s="510">
        <v>0</v>
      </c>
      <c r="M252" s="510">
        <f t="shared" si="13"/>
        <v>0</v>
      </c>
      <c r="N252" s="511">
        <f t="shared" si="14"/>
        <v>0</v>
      </c>
      <c r="P252" s="40"/>
      <c r="Q252" s="40"/>
      <c r="R252" s="40"/>
      <c r="S252" s="40"/>
      <c r="T252" s="40"/>
      <c r="U252" s="40"/>
      <c r="V252" s="40"/>
      <c r="W252" s="40"/>
    </row>
    <row r="253" spans="1:23" s="41" customFormat="1" x14ac:dyDescent="0.2">
      <c r="A253" s="419" t="str">
        <f t="shared" si="15"/>
        <v>811041731118</v>
      </c>
      <c r="B253" s="507">
        <v>8110</v>
      </c>
      <c r="C253" s="508">
        <v>4173</v>
      </c>
      <c r="D253" s="508">
        <v>1</v>
      </c>
      <c r="E253" s="508">
        <v>1</v>
      </c>
      <c r="F253" s="508">
        <v>18</v>
      </c>
      <c r="G253" s="509" t="s">
        <v>115</v>
      </c>
      <c r="H253" s="510">
        <v>0</v>
      </c>
      <c r="I253" s="510">
        <v>0</v>
      </c>
      <c r="J253" s="510">
        <f t="shared" si="12"/>
        <v>0</v>
      </c>
      <c r="K253" s="510">
        <v>0</v>
      </c>
      <c r="L253" s="510">
        <v>0</v>
      </c>
      <c r="M253" s="510">
        <f t="shared" si="13"/>
        <v>0</v>
      </c>
      <c r="N253" s="511">
        <f t="shared" si="14"/>
        <v>0</v>
      </c>
      <c r="P253" s="40"/>
      <c r="Q253" s="40"/>
      <c r="R253" s="40"/>
      <c r="S253" s="40"/>
      <c r="T253" s="40"/>
      <c r="U253" s="40"/>
      <c r="V253" s="40"/>
      <c r="W253" s="40"/>
    </row>
    <row r="254" spans="1:23" s="41" customFormat="1" x14ac:dyDescent="0.2">
      <c r="A254" s="419" t="str">
        <f t="shared" si="15"/>
        <v>811041731119</v>
      </c>
      <c r="B254" s="507">
        <v>8110</v>
      </c>
      <c r="C254" s="508">
        <v>4173</v>
      </c>
      <c r="D254" s="508">
        <v>1</v>
      </c>
      <c r="E254" s="508">
        <v>1</v>
      </c>
      <c r="F254" s="508">
        <v>19</v>
      </c>
      <c r="G254" s="509" t="s">
        <v>116</v>
      </c>
      <c r="H254" s="510">
        <v>0</v>
      </c>
      <c r="I254" s="510">
        <v>0</v>
      </c>
      <c r="J254" s="510">
        <f t="shared" si="12"/>
        <v>0</v>
      </c>
      <c r="K254" s="510">
        <v>0</v>
      </c>
      <c r="L254" s="510">
        <v>0</v>
      </c>
      <c r="M254" s="510">
        <f t="shared" si="13"/>
        <v>0</v>
      </c>
      <c r="N254" s="511">
        <f t="shared" si="14"/>
        <v>0</v>
      </c>
      <c r="P254" s="40"/>
      <c r="Q254" s="40"/>
      <c r="R254" s="40"/>
      <c r="S254" s="40"/>
      <c r="T254" s="40"/>
      <c r="U254" s="40"/>
      <c r="V254" s="40"/>
      <c r="W254" s="40"/>
    </row>
    <row r="255" spans="1:23" s="41" customFormat="1" ht="24" x14ac:dyDescent="0.2">
      <c r="A255" s="419" t="str">
        <f t="shared" si="15"/>
        <v>811041731120</v>
      </c>
      <c r="B255" s="507">
        <v>8110</v>
      </c>
      <c r="C255" s="508">
        <v>4173</v>
      </c>
      <c r="D255" s="508">
        <v>1</v>
      </c>
      <c r="E255" s="508">
        <v>1</v>
      </c>
      <c r="F255" s="508">
        <v>20</v>
      </c>
      <c r="G255" s="509" t="s">
        <v>117</v>
      </c>
      <c r="H255" s="510">
        <v>0</v>
      </c>
      <c r="I255" s="510">
        <v>0</v>
      </c>
      <c r="J255" s="510">
        <f t="shared" si="12"/>
        <v>0</v>
      </c>
      <c r="K255" s="510">
        <v>0</v>
      </c>
      <c r="L255" s="510">
        <v>0</v>
      </c>
      <c r="M255" s="510">
        <f t="shared" si="13"/>
        <v>0</v>
      </c>
      <c r="N255" s="511">
        <f t="shared" si="14"/>
        <v>0</v>
      </c>
      <c r="P255" s="40"/>
      <c r="Q255" s="40"/>
      <c r="R255" s="40"/>
      <c r="S255" s="40"/>
      <c r="T255" s="40"/>
      <c r="U255" s="40"/>
      <c r="V255" s="40"/>
      <c r="W255" s="40"/>
    </row>
    <row r="256" spans="1:23" s="41" customFormat="1" ht="36" x14ac:dyDescent="0.2">
      <c r="A256" s="419" t="str">
        <f t="shared" si="15"/>
        <v>811041731121</v>
      </c>
      <c r="B256" s="507">
        <v>8110</v>
      </c>
      <c r="C256" s="508">
        <v>4173</v>
      </c>
      <c r="D256" s="508">
        <v>1</v>
      </c>
      <c r="E256" s="508">
        <v>1</v>
      </c>
      <c r="F256" s="508">
        <v>21</v>
      </c>
      <c r="G256" s="509" t="s">
        <v>118</v>
      </c>
      <c r="H256" s="510">
        <v>0</v>
      </c>
      <c r="I256" s="510">
        <v>0</v>
      </c>
      <c r="J256" s="510">
        <f t="shared" si="12"/>
        <v>0</v>
      </c>
      <c r="K256" s="510">
        <v>0</v>
      </c>
      <c r="L256" s="510">
        <v>0</v>
      </c>
      <c r="M256" s="510">
        <f t="shared" si="13"/>
        <v>0</v>
      </c>
      <c r="N256" s="511">
        <f t="shared" si="14"/>
        <v>0</v>
      </c>
      <c r="P256" s="40"/>
      <c r="Q256" s="40"/>
      <c r="R256" s="40"/>
      <c r="S256" s="40"/>
      <c r="T256" s="40"/>
      <c r="U256" s="40"/>
      <c r="V256" s="40"/>
      <c r="W256" s="40"/>
    </row>
    <row r="257" spans="1:23" s="41" customFormat="1" ht="36" x14ac:dyDescent="0.2">
      <c r="A257" s="419" t="str">
        <f t="shared" si="15"/>
        <v>811041731122</v>
      </c>
      <c r="B257" s="507">
        <v>8110</v>
      </c>
      <c r="C257" s="508">
        <v>4173</v>
      </c>
      <c r="D257" s="508">
        <v>1</v>
      </c>
      <c r="E257" s="508">
        <v>1</v>
      </c>
      <c r="F257" s="508">
        <v>22</v>
      </c>
      <c r="G257" s="509" t="s">
        <v>119</v>
      </c>
      <c r="H257" s="510">
        <v>0</v>
      </c>
      <c r="I257" s="510">
        <v>0</v>
      </c>
      <c r="J257" s="510">
        <f t="shared" si="12"/>
        <v>0</v>
      </c>
      <c r="K257" s="510">
        <v>0</v>
      </c>
      <c r="L257" s="510">
        <v>0</v>
      </c>
      <c r="M257" s="510">
        <f t="shared" si="13"/>
        <v>0</v>
      </c>
      <c r="N257" s="511">
        <f t="shared" si="14"/>
        <v>0</v>
      </c>
      <c r="P257" s="40"/>
      <c r="Q257" s="40"/>
      <c r="R257" s="40"/>
      <c r="S257" s="40"/>
      <c r="T257" s="40"/>
      <c r="U257" s="40"/>
      <c r="V257" s="40"/>
      <c r="W257" s="40"/>
    </row>
    <row r="258" spans="1:23" s="41" customFormat="1" ht="36" x14ac:dyDescent="0.2">
      <c r="A258" s="419" t="str">
        <f t="shared" si="15"/>
        <v>81104174</v>
      </c>
      <c r="B258" s="498">
        <v>8110</v>
      </c>
      <c r="C258" s="499">
        <v>4174</v>
      </c>
      <c r="D258" s="499"/>
      <c r="E258" s="499"/>
      <c r="F258" s="499"/>
      <c r="G258" s="500" t="s">
        <v>539</v>
      </c>
      <c r="H258" s="501">
        <v>0</v>
      </c>
      <c r="I258" s="501">
        <v>0</v>
      </c>
      <c r="J258" s="501">
        <f t="shared" si="12"/>
        <v>0</v>
      </c>
      <c r="K258" s="501">
        <v>0</v>
      </c>
      <c r="L258" s="501">
        <v>0</v>
      </c>
      <c r="M258" s="501">
        <f t="shared" si="13"/>
        <v>0</v>
      </c>
      <c r="N258" s="502">
        <f t="shared" si="14"/>
        <v>0</v>
      </c>
      <c r="P258" s="40"/>
      <c r="Q258" s="40"/>
      <c r="R258" s="40"/>
      <c r="S258" s="40"/>
      <c r="T258" s="40"/>
      <c r="U258" s="40"/>
      <c r="V258" s="40"/>
      <c r="W258" s="40"/>
    </row>
    <row r="259" spans="1:23" s="41" customFormat="1" ht="36" x14ac:dyDescent="0.2">
      <c r="A259" s="419" t="str">
        <f t="shared" si="15"/>
        <v>811041741</v>
      </c>
      <c r="B259" s="503">
        <v>8110</v>
      </c>
      <c r="C259" s="504">
        <v>4174</v>
      </c>
      <c r="D259" s="504">
        <v>1</v>
      </c>
      <c r="E259" s="504"/>
      <c r="F259" s="504"/>
      <c r="G259" s="505" t="s">
        <v>539</v>
      </c>
      <c r="H259" s="506">
        <v>0</v>
      </c>
      <c r="I259" s="506">
        <v>0</v>
      </c>
      <c r="J259" s="501">
        <f t="shared" si="12"/>
        <v>0</v>
      </c>
      <c r="K259" s="506">
        <v>0</v>
      </c>
      <c r="L259" s="506">
        <v>0</v>
      </c>
      <c r="M259" s="501">
        <f t="shared" si="13"/>
        <v>0</v>
      </c>
      <c r="N259" s="502">
        <f t="shared" si="14"/>
        <v>0</v>
      </c>
      <c r="P259" s="40"/>
      <c r="Q259" s="40"/>
      <c r="R259" s="40"/>
      <c r="S259" s="40"/>
      <c r="T259" s="40"/>
      <c r="U259" s="40"/>
      <c r="V259" s="40"/>
      <c r="W259" s="40"/>
    </row>
    <row r="260" spans="1:23" s="41" customFormat="1" ht="36" x14ac:dyDescent="0.2">
      <c r="A260" s="419" t="str">
        <f t="shared" si="15"/>
        <v>8110417411</v>
      </c>
      <c r="B260" s="503">
        <v>8110</v>
      </c>
      <c r="C260" s="504">
        <v>4174</v>
      </c>
      <c r="D260" s="504">
        <v>1</v>
      </c>
      <c r="E260" s="504">
        <v>1</v>
      </c>
      <c r="F260" s="504"/>
      <c r="G260" s="505" t="s">
        <v>539</v>
      </c>
      <c r="H260" s="506">
        <v>0</v>
      </c>
      <c r="I260" s="506">
        <v>0</v>
      </c>
      <c r="J260" s="501">
        <f t="shared" si="12"/>
        <v>0</v>
      </c>
      <c r="K260" s="506">
        <v>0</v>
      </c>
      <c r="L260" s="506">
        <v>0</v>
      </c>
      <c r="M260" s="501">
        <f t="shared" si="13"/>
        <v>0</v>
      </c>
      <c r="N260" s="502">
        <f t="shared" si="14"/>
        <v>0</v>
      </c>
      <c r="P260" s="40"/>
      <c r="Q260" s="40"/>
      <c r="R260" s="40"/>
      <c r="S260" s="40"/>
      <c r="T260" s="40"/>
      <c r="U260" s="40"/>
      <c r="V260" s="40"/>
      <c r="W260" s="40"/>
    </row>
    <row r="261" spans="1:23" s="41" customFormat="1" ht="36" x14ac:dyDescent="0.2">
      <c r="A261" s="419" t="str">
        <f t="shared" si="15"/>
        <v>81104174111</v>
      </c>
      <c r="B261" s="507">
        <v>8110</v>
      </c>
      <c r="C261" s="508">
        <v>4174</v>
      </c>
      <c r="D261" s="508">
        <v>1</v>
      </c>
      <c r="E261" s="508">
        <v>1</v>
      </c>
      <c r="F261" s="508">
        <v>1</v>
      </c>
      <c r="G261" s="509" t="s">
        <v>539</v>
      </c>
      <c r="H261" s="510">
        <v>0</v>
      </c>
      <c r="I261" s="510">
        <v>0</v>
      </c>
      <c r="J261" s="510">
        <f t="shared" si="12"/>
        <v>0</v>
      </c>
      <c r="K261" s="510">
        <v>0</v>
      </c>
      <c r="L261" s="510">
        <v>0</v>
      </c>
      <c r="M261" s="510">
        <f t="shared" si="13"/>
        <v>0</v>
      </c>
      <c r="N261" s="511">
        <f t="shared" si="14"/>
        <v>0</v>
      </c>
      <c r="P261" s="40"/>
      <c r="Q261" s="40"/>
      <c r="R261" s="40"/>
      <c r="S261" s="40"/>
      <c r="T261" s="40"/>
      <c r="U261" s="40"/>
      <c r="V261" s="40"/>
      <c r="W261" s="40"/>
    </row>
    <row r="262" spans="1:23" s="41" customFormat="1" ht="36" x14ac:dyDescent="0.2">
      <c r="A262" s="419" t="str">
        <f t="shared" si="15"/>
        <v>81104175</v>
      </c>
      <c r="B262" s="498">
        <v>8110</v>
      </c>
      <c r="C262" s="499">
        <v>4175</v>
      </c>
      <c r="D262" s="499"/>
      <c r="E262" s="499"/>
      <c r="F262" s="499"/>
      <c r="G262" s="500" t="s">
        <v>540</v>
      </c>
      <c r="H262" s="501">
        <v>0</v>
      </c>
      <c r="I262" s="501">
        <v>0</v>
      </c>
      <c r="J262" s="501">
        <f t="shared" si="12"/>
        <v>0</v>
      </c>
      <c r="K262" s="501">
        <v>0</v>
      </c>
      <c r="L262" s="501">
        <v>0</v>
      </c>
      <c r="M262" s="501">
        <f t="shared" si="13"/>
        <v>0</v>
      </c>
      <c r="N262" s="502">
        <f t="shared" si="14"/>
        <v>0</v>
      </c>
      <c r="P262" s="40"/>
      <c r="Q262" s="40"/>
      <c r="R262" s="40"/>
      <c r="S262" s="40"/>
      <c r="T262" s="40"/>
      <c r="U262" s="40"/>
      <c r="V262" s="40"/>
      <c r="W262" s="40"/>
    </row>
    <row r="263" spans="1:23" s="41" customFormat="1" ht="36" x14ac:dyDescent="0.2">
      <c r="A263" s="419" t="str">
        <f t="shared" si="15"/>
        <v>811041751</v>
      </c>
      <c r="B263" s="503">
        <v>8110</v>
      </c>
      <c r="C263" s="504">
        <v>4175</v>
      </c>
      <c r="D263" s="504">
        <v>1</v>
      </c>
      <c r="E263" s="504"/>
      <c r="F263" s="504"/>
      <c r="G263" s="505" t="s">
        <v>540</v>
      </c>
      <c r="H263" s="506">
        <v>0</v>
      </c>
      <c r="I263" s="506">
        <v>0</v>
      </c>
      <c r="J263" s="501">
        <f t="shared" si="12"/>
        <v>0</v>
      </c>
      <c r="K263" s="506">
        <v>0</v>
      </c>
      <c r="L263" s="506">
        <v>0</v>
      </c>
      <c r="M263" s="501">
        <f t="shared" si="13"/>
        <v>0</v>
      </c>
      <c r="N263" s="502">
        <f t="shared" si="14"/>
        <v>0</v>
      </c>
      <c r="P263" s="40"/>
      <c r="Q263" s="40"/>
      <c r="R263" s="40"/>
      <c r="S263" s="40"/>
      <c r="T263" s="40"/>
      <c r="U263" s="40"/>
      <c r="V263" s="40"/>
      <c r="W263" s="40"/>
    </row>
    <row r="264" spans="1:23" s="41" customFormat="1" ht="36" x14ac:dyDescent="0.2">
      <c r="A264" s="419" t="str">
        <f t="shared" si="15"/>
        <v>8110417511</v>
      </c>
      <c r="B264" s="503">
        <v>8110</v>
      </c>
      <c r="C264" s="504">
        <v>4175</v>
      </c>
      <c r="D264" s="504">
        <v>1</v>
      </c>
      <c r="E264" s="504">
        <v>1</v>
      </c>
      <c r="F264" s="504"/>
      <c r="G264" s="505" t="s">
        <v>540</v>
      </c>
      <c r="H264" s="506">
        <v>0</v>
      </c>
      <c r="I264" s="506">
        <v>0</v>
      </c>
      <c r="J264" s="501">
        <f t="shared" si="12"/>
        <v>0</v>
      </c>
      <c r="K264" s="506">
        <v>0</v>
      </c>
      <c r="L264" s="506">
        <v>0</v>
      </c>
      <c r="M264" s="501">
        <f t="shared" si="13"/>
        <v>0</v>
      </c>
      <c r="N264" s="502">
        <f t="shared" si="14"/>
        <v>0</v>
      </c>
      <c r="P264" s="40"/>
      <c r="Q264" s="40"/>
      <c r="R264" s="40"/>
      <c r="S264" s="40"/>
      <c r="T264" s="40"/>
      <c r="U264" s="40"/>
      <c r="V264" s="40"/>
      <c r="W264" s="40"/>
    </row>
    <row r="265" spans="1:23" s="41" customFormat="1" ht="36" x14ac:dyDescent="0.2">
      <c r="A265" s="419" t="str">
        <f t="shared" si="15"/>
        <v>81104175111</v>
      </c>
      <c r="B265" s="507">
        <v>8110</v>
      </c>
      <c r="C265" s="508">
        <v>4175</v>
      </c>
      <c r="D265" s="508">
        <v>1</v>
      </c>
      <c r="E265" s="508">
        <v>1</v>
      </c>
      <c r="F265" s="508">
        <v>1</v>
      </c>
      <c r="G265" s="509" t="s">
        <v>540</v>
      </c>
      <c r="H265" s="510">
        <v>0</v>
      </c>
      <c r="I265" s="510">
        <v>0</v>
      </c>
      <c r="J265" s="510">
        <f t="shared" si="12"/>
        <v>0</v>
      </c>
      <c r="K265" s="510">
        <v>0</v>
      </c>
      <c r="L265" s="510">
        <v>0</v>
      </c>
      <c r="M265" s="510">
        <f t="shared" si="13"/>
        <v>0</v>
      </c>
      <c r="N265" s="511">
        <f t="shared" si="14"/>
        <v>0</v>
      </c>
      <c r="P265" s="40"/>
      <c r="Q265" s="40"/>
      <c r="R265" s="40"/>
      <c r="S265" s="40"/>
      <c r="T265" s="40"/>
      <c r="U265" s="40"/>
      <c r="V265" s="40"/>
      <c r="W265" s="40"/>
    </row>
    <row r="266" spans="1:23" s="41" customFormat="1" ht="36" x14ac:dyDescent="0.2">
      <c r="A266" s="419" t="str">
        <f t="shared" si="15"/>
        <v>81104176</v>
      </c>
      <c r="B266" s="498">
        <v>8110</v>
      </c>
      <c r="C266" s="499">
        <v>4176</v>
      </c>
      <c r="D266" s="499"/>
      <c r="E266" s="499"/>
      <c r="F266" s="499"/>
      <c r="G266" s="500" t="s">
        <v>541</v>
      </c>
      <c r="H266" s="501">
        <v>0</v>
      </c>
      <c r="I266" s="501">
        <v>0</v>
      </c>
      <c r="J266" s="501">
        <f t="shared" si="12"/>
        <v>0</v>
      </c>
      <c r="K266" s="501">
        <v>0</v>
      </c>
      <c r="L266" s="501">
        <v>0</v>
      </c>
      <c r="M266" s="501">
        <f t="shared" si="13"/>
        <v>0</v>
      </c>
      <c r="N266" s="502">
        <f t="shared" si="14"/>
        <v>0</v>
      </c>
      <c r="P266" s="40"/>
      <c r="Q266" s="40"/>
      <c r="R266" s="40"/>
      <c r="S266" s="40"/>
      <c r="T266" s="40"/>
      <c r="U266" s="40"/>
      <c r="V266" s="40"/>
      <c r="W266" s="40"/>
    </row>
    <row r="267" spans="1:23" s="41" customFormat="1" ht="18" customHeight="1" x14ac:dyDescent="0.2">
      <c r="A267" s="419" t="str">
        <f t="shared" si="15"/>
        <v>811041761</v>
      </c>
      <c r="B267" s="503">
        <v>8110</v>
      </c>
      <c r="C267" s="504">
        <v>4176</v>
      </c>
      <c r="D267" s="504">
        <v>1</v>
      </c>
      <c r="E267" s="504"/>
      <c r="F267" s="504"/>
      <c r="G267" s="505" t="s">
        <v>541</v>
      </c>
      <c r="H267" s="506">
        <v>0</v>
      </c>
      <c r="I267" s="506">
        <v>0</v>
      </c>
      <c r="J267" s="501">
        <f t="shared" ref="J267:J332" si="16">H267+I267</f>
        <v>0</v>
      </c>
      <c r="K267" s="506">
        <v>0</v>
      </c>
      <c r="L267" s="506">
        <v>0</v>
      </c>
      <c r="M267" s="501">
        <f t="shared" ref="M267:M332" si="17">IFERROR(L267/J267*100,0)</f>
        <v>0</v>
      </c>
      <c r="N267" s="502">
        <f t="shared" ref="N267:N332" si="18">L267-J267</f>
        <v>0</v>
      </c>
      <c r="P267" s="40"/>
      <c r="Q267" s="40"/>
      <c r="R267" s="40"/>
      <c r="S267" s="40"/>
      <c r="T267" s="40"/>
      <c r="U267" s="40"/>
      <c r="V267" s="40"/>
      <c r="W267" s="40"/>
    </row>
    <row r="268" spans="1:23" s="41" customFormat="1" ht="33" customHeight="1" x14ac:dyDescent="0.2">
      <c r="A268" s="419" t="str">
        <f t="shared" si="15"/>
        <v>8110417611</v>
      </c>
      <c r="B268" s="503">
        <v>8110</v>
      </c>
      <c r="C268" s="504">
        <v>4176</v>
      </c>
      <c r="D268" s="504">
        <v>1</v>
      </c>
      <c r="E268" s="504">
        <v>1</v>
      </c>
      <c r="F268" s="504"/>
      <c r="G268" s="505" t="s">
        <v>541</v>
      </c>
      <c r="H268" s="506">
        <v>0</v>
      </c>
      <c r="I268" s="506">
        <v>0</v>
      </c>
      <c r="J268" s="501">
        <f t="shared" si="16"/>
        <v>0</v>
      </c>
      <c r="K268" s="506">
        <v>0</v>
      </c>
      <c r="L268" s="506">
        <v>0</v>
      </c>
      <c r="M268" s="501">
        <f t="shared" si="17"/>
        <v>0</v>
      </c>
      <c r="N268" s="502">
        <f t="shared" si="18"/>
        <v>0</v>
      </c>
      <c r="P268" s="40"/>
      <c r="Q268" s="40"/>
      <c r="R268" s="40"/>
      <c r="S268" s="40"/>
      <c r="T268" s="40"/>
      <c r="U268" s="40"/>
      <c r="V268" s="40"/>
      <c r="W268" s="40"/>
    </row>
    <row r="269" spans="1:23" s="41" customFormat="1" ht="36" x14ac:dyDescent="0.2">
      <c r="A269" s="419" t="str">
        <f t="shared" ref="A269:A335" si="19">B269&amp;C269&amp;D269&amp;E269&amp;F269</f>
        <v>81104176111</v>
      </c>
      <c r="B269" s="507">
        <v>8110</v>
      </c>
      <c r="C269" s="508">
        <v>4176</v>
      </c>
      <c r="D269" s="508">
        <v>1</v>
      </c>
      <c r="E269" s="508">
        <v>1</v>
      </c>
      <c r="F269" s="508">
        <v>1</v>
      </c>
      <c r="G269" s="509" t="s">
        <v>541</v>
      </c>
      <c r="H269" s="510">
        <v>0</v>
      </c>
      <c r="I269" s="510">
        <v>0</v>
      </c>
      <c r="J269" s="510">
        <f t="shared" si="16"/>
        <v>0</v>
      </c>
      <c r="K269" s="510">
        <v>0</v>
      </c>
      <c r="L269" s="510">
        <v>0</v>
      </c>
      <c r="M269" s="510">
        <f t="shared" si="17"/>
        <v>0</v>
      </c>
      <c r="N269" s="511">
        <f t="shared" si="18"/>
        <v>0</v>
      </c>
      <c r="P269" s="40"/>
      <c r="Q269" s="40"/>
      <c r="R269" s="40"/>
      <c r="S269" s="40"/>
      <c r="T269" s="40"/>
      <c r="U269" s="40"/>
      <c r="V269" s="40"/>
      <c r="W269" s="40"/>
    </row>
    <row r="270" spans="1:23" s="41" customFormat="1" ht="36" x14ac:dyDescent="0.2">
      <c r="A270" s="419" t="str">
        <f t="shared" si="19"/>
        <v>81104177</v>
      </c>
      <c r="B270" s="498">
        <v>8110</v>
      </c>
      <c r="C270" s="499">
        <v>4177</v>
      </c>
      <c r="D270" s="499"/>
      <c r="E270" s="499"/>
      <c r="F270" s="499"/>
      <c r="G270" s="500" t="s">
        <v>446</v>
      </c>
      <c r="H270" s="501">
        <v>0</v>
      </c>
      <c r="I270" s="501">
        <v>0</v>
      </c>
      <c r="J270" s="501">
        <f t="shared" si="16"/>
        <v>0</v>
      </c>
      <c r="K270" s="501">
        <v>0</v>
      </c>
      <c r="L270" s="501">
        <v>0</v>
      </c>
      <c r="M270" s="501">
        <f t="shared" si="17"/>
        <v>0</v>
      </c>
      <c r="N270" s="502">
        <f t="shared" si="18"/>
        <v>0</v>
      </c>
      <c r="P270" s="40"/>
      <c r="Q270" s="40"/>
      <c r="R270" s="40"/>
      <c r="S270" s="40"/>
      <c r="T270" s="40"/>
      <c r="U270" s="40"/>
      <c r="V270" s="40"/>
      <c r="W270" s="40"/>
    </row>
    <row r="271" spans="1:23" s="41" customFormat="1" ht="36" x14ac:dyDescent="0.2">
      <c r="A271" s="419" t="str">
        <f t="shared" si="19"/>
        <v>811041771</v>
      </c>
      <c r="B271" s="503">
        <v>8110</v>
      </c>
      <c r="C271" s="504">
        <v>4177</v>
      </c>
      <c r="D271" s="504">
        <v>1</v>
      </c>
      <c r="E271" s="504"/>
      <c r="F271" s="504"/>
      <c r="G271" s="505" t="s">
        <v>446</v>
      </c>
      <c r="H271" s="506">
        <v>0</v>
      </c>
      <c r="I271" s="506">
        <v>0</v>
      </c>
      <c r="J271" s="501">
        <f t="shared" si="16"/>
        <v>0</v>
      </c>
      <c r="K271" s="506">
        <v>0</v>
      </c>
      <c r="L271" s="506">
        <v>0</v>
      </c>
      <c r="M271" s="501">
        <f t="shared" si="17"/>
        <v>0</v>
      </c>
      <c r="N271" s="502">
        <f t="shared" si="18"/>
        <v>0</v>
      </c>
      <c r="P271" s="40"/>
      <c r="Q271" s="40"/>
      <c r="R271" s="40"/>
      <c r="S271" s="40"/>
      <c r="T271" s="40"/>
      <c r="U271" s="40"/>
      <c r="V271" s="40"/>
      <c r="W271" s="40"/>
    </row>
    <row r="272" spans="1:23" s="41" customFormat="1" ht="33" customHeight="1" x14ac:dyDescent="0.2">
      <c r="A272" s="419" t="str">
        <f t="shared" si="19"/>
        <v>8110417711</v>
      </c>
      <c r="B272" s="503">
        <v>8110</v>
      </c>
      <c r="C272" s="504">
        <v>4177</v>
      </c>
      <c r="D272" s="504">
        <v>1</v>
      </c>
      <c r="E272" s="504">
        <v>1</v>
      </c>
      <c r="F272" s="504"/>
      <c r="G272" s="505" t="s">
        <v>446</v>
      </c>
      <c r="H272" s="506">
        <v>0</v>
      </c>
      <c r="I272" s="506">
        <v>0</v>
      </c>
      <c r="J272" s="501">
        <f t="shared" si="16"/>
        <v>0</v>
      </c>
      <c r="K272" s="506">
        <v>0</v>
      </c>
      <c r="L272" s="506">
        <v>0</v>
      </c>
      <c r="M272" s="501">
        <f t="shared" si="17"/>
        <v>0</v>
      </c>
      <c r="N272" s="502">
        <f t="shared" si="18"/>
        <v>0</v>
      </c>
      <c r="P272" s="40"/>
      <c r="Q272" s="40"/>
      <c r="R272" s="40"/>
      <c r="S272" s="40"/>
      <c r="T272" s="40"/>
      <c r="U272" s="40"/>
      <c r="V272" s="40"/>
      <c r="W272" s="40"/>
    </row>
    <row r="273" spans="1:23" s="41" customFormat="1" ht="36" x14ac:dyDescent="0.2">
      <c r="A273" s="419" t="str">
        <f t="shared" si="19"/>
        <v>81104177111</v>
      </c>
      <c r="B273" s="507">
        <v>8110</v>
      </c>
      <c r="C273" s="508">
        <v>4177</v>
      </c>
      <c r="D273" s="508">
        <v>1</v>
      </c>
      <c r="E273" s="508">
        <v>1</v>
      </c>
      <c r="F273" s="508">
        <v>1</v>
      </c>
      <c r="G273" s="509" t="s">
        <v>446</v>
      </c>
      <c r="H273" s="510">
        <v>0</v>
      </c>
      <c r="I273" s="510">
        <v>0</v>
      </c>
      <c r="J273" s="510">
        <f t="shared" si="16"/>
        <v>0</v>
      </c>
      <c r="K273" s="510">
        <v>0</v>
      </c>
      <c r="L273" s="510">
        <v>0</v>
      </c>
      <c r="M273" s="510">
        <f t="shared" si="17"/>
        <v>0</v>
      </c>
      <c r="N273" s="511">
        <f t="shared" si="18"/>
        <v>0</v>
      </c>
      <c r="P273" s="40"/>
      <c r="Q273" s="40"/>
      <c r="R273" s="40"/>
      <c r="S273" s="40"/>
      <c r="T273" s="40"/>
      <c r="U273" s="40"/>
      <c r="V273" s="40"/>
      <c r="W273" s="40"/>
    </row>
    <row r="274" spans="1:23" s="41" customFormat="1" ht="24" x14ac:dyDescent="0.2">
      <c r="A274" s="419" t="str">
        <f t="shared" si="19"/>
        <v>81104178</v>
      </c>
      <c r="B274" s="498">
        <v>8110</v>
      </c>
      <c r="C274" s="499">
        <v>4178</v>
      </c>
      <c r="D274" s="499"/>
      <c r="E274" s="499"/>
      <c r="F274" s="499"/>
      <c r="G274" s="500" t="s">
        <v>447</v>
      </c>
      <c r="H274" s="501">
        <v>0</v>
      </c>
      <c r="I274" s="501">
        <v>0</v>
      </c>
      <c r="J274" s="501">
        <f t="shared" si="16"/>
        <v>0</v>
      </c>
      <c r="K274" s="501">
        <v>0</v>
      </c>
      <c r="L274" s="501">
        <v>0</v>
      </c>
      <c r="M274" s="501">
        <f t="shared" si="17"/>
        <v>0</v>
      </c>
      <c r="N274" s="502">
        <f t="shared" si="18"/>
        <v>0</v>
      </c>
      <c r="P274" s="40"/>
      <c r="Q274" s="40"/>
      <c r="R274" s="40"/>
      <c r="S274" s="40"/>
      <c r="T274" s="40"/>
      <c r="U274" s="40"/>
      <c r="V274" s="40"/>
      <c r="W274" s="40"/>
    </row>
    <row r="275" spans="1:23" s="41" customFormat="1" ht="24" x14ac:dyDescent="0.2">
      <c r="A275" s="419" t="str">
        <f t="shared" si="19"/>
        <v>811041781</v>
      </c>
      <c r="B275" s="503">
        <v>8110</v>
      </c>
      <c r="C275" s="504">
        <v>4178</v>
      </c>
      <c r="D275" s="504">
        <v>1</v>
      </c>
      <c r="E275" s="504"/>
      <c r="F275" s="504"/>
      <c r="G275" s="505" t="s">
        <v>447</v>
      </c>
      <c r="H275" s="506">
        <v>0</v>
      </c>
      <c r="I275" s="506">
        <v>0</v>
      </c>
      <c r="J275" s="501">
        <f t="shared" si="16"/>
        <v>0</v>
      </c>
      <c r="K275" s="506">
        <v>0</v>
      </c>
      <c r="L275" s="506">
        <v>0</v>
      </c>
      <c r="M275" s="501">
        <f t="shared" si="17"/>
        <v>0</v>
      </c>
      <c r="N275" s="502">
        <f t="shared" si="18"/>
        <v>0</v>
      </c>
      <c r="P275" s="40"/>
      <c r="Q275" s="40"/>
      <c r="R275" s="40"/>
      <c r="S275" s="40"/>
      <c r="T275" s="40"/>
      <c r="U275" s="40"/>
      <c r="V275" s="40"/>
      <c r="W275" s="40"/>
    </row>
    <row r="276" spans="1:23" s="41" customFormat="1" ht="33" customHeight="1" x14ac:dyDescent="0.2">
      <c r="A276" s="419" t="str">
        <f t="shared" si="19"/>
        <v>8110417811</v>
      </c>
      <c r="B276" s="503">
        <v>8110</v>
      </c>
      <c r="C276" s="504">
        <v>4178</v>
      </c>
      <c r="D276" s="504">
        <v>1</v>
      </c>
      <c r="E276" s="504">
        <v>1</v>
      </c>
      <c r="F276" s="504"/>
      <c r="G276" s="505" t="s">
        <v>447</v>
      </c>
      <c r="H276" s="506">
        <v>0</v>
      </c>
      <c r="I276" s="506">
        <v>0</v>
      </c>
      <c r="J276" s="501">
        <f t="shared" si="16"/>
        <v>0</v>
      </c>
      <c r="K276" s="506">
        <v>0</v>
      </c>
      <c r="L276" s="506">
        <v>0</v>
      </c>
      <c r="M276" s="501">
        <f t="shared" si="17"/>
        <v>0</v>
      </c>
      <c r="N276" s="502">
        <f t="shared" si="18"/>
        <v>0</v>
      </c>
      <c r="P276" s="40"/>
      <c r="Q276" s="40"/>
      <c r="R276" s="40"/>
      <c r="S276" s="40"/>
      <c r="T276" s="40"/>
      <c r="U276" s="40"/>
      <c r="V276" s="40"/>
      <c r="W276" s="40"/>
    </row>
    <row r="277" spans="1:23" s="41" customFormat="1" ht="24" x14ac:dyDescent="0.2">
      <c r="A277" s="419" t="str">
        <f t="shared" si="19"/>
        <v>81104178111</v>
      </c>
      <c r="B277" s="507">
        <v>8110</v>
      </c>
      <c r="C277" s="508">
        <v>4178</v>
      </c>
      <c r="D277" s="508">
        <v>1</v>
      </c>
      <c r="E277" s="508">
        <v>1</v>
      </c>
      <c r="F277" s="508">
        <v>1</v>
      </c>
      <c r="G277" s="509" t="s">
        <v>447</v>
      </c>
      <c r="H277" s="510">
        <v>0</v>
      </c>
      <c r="I277" s="510">
        <v>0</v>
      </c>
      <c r="J277" s="510">
        <f t="shared" si="16"/>
        <v>0</v>
      </c>
      <c r="K277" s="510">
        <v>0</v>
      </c>
      <c r="L277" s="510">
        <v>0</v>
      </c>
      <c r="M277" s="510">
        <f t="shared" si="17"/>
        <v>0</v>
      </c>
      <c r="N277" s="511">
        <f t="shared" si="18"/>
        <v>0</v>
      </c>
      <c r="P277" s="40"/>
      <c r="Q277" s="40"/>
      <c r="R277" s="40"/>
      <c r="S277" s="40"/>
      <c r="T277" s="40"/>
      <c r="U277" s="40"/>
      <c r="V277" s="40"/>
      <c r="W277" s="40"/>
    </row>
    <row r="278" spans="1:23" s="41" customFormat="1" ht="48" x14ac:dyDescent="0.2">
      <c r="A278" s="419" t="str">
        <f t="shared" si="19"/>
        <v>81104200</v>
      </c>
      <c r="B278" s="498">
        <v>8110</v>
      </c>
      <c r="C278" s="499">
        <v>4200</v>
      </c>
      <c r="D278" s="499"/>
      <c r="E278" s="499"/>
      <c r="F278" s="499"/>
      <c r="G278" s="500" t="s">
        <v>542</v>
      </c>
      <c r="H278" s="501">
        <v>6196369</v>
      </c>
      <c r="I278" s="501">
        <v>0</v>
      </c>
      <c r="J278" s="501">
        <f t="shared" si="16"/>
        <v>6196369</v>
      </c>
      <c r="K278" s="501">
        <v>0</v>
      </c>
      <c r="L278" s="501">
        <v>4466518.5999999996</v>
      </c>
      <c r="M278" s="501">
        <f t="shared" si="17"/>
        <v>72.082837545665839</v>
      </c>
      <c r="N278" s="502">
        <f t="shared" si="18"/>
        <v>-1729850.4000000004</v>
      </c>
      <c r="P278" s="40"/>
      <c r="Q278" s="40"/>
      <c r="R278" s="40"/>
      <c r="S278" s="40"/>
      <c r="T278" s="40"/>
      <c r="U278" s="40"/>
      <c r="V278" s="40"/>
      <c r="W278" s="40"/>
    </row>
    <row r="279" spans="1:23" s="41" customFormat="1" ht="24" x14ac:dyDescent="0.2">
      <c r="A279" s="419" t="str">
        <f t="shared" si="19"/>
        <v>81104210</v>
      </c>
      <c r="B279" s="498">
        <v>8110</v>
      </c>
      <c r="C279" s="499">
        <v>4210</v>
      </c>
      <c r="D279" s="499"/>
      <c r="E279" s="499"/>
      <c r="F279" s="499"/>
      <c r="G279" s="500" t="s">
        <v>463</v>
      </c>
      <c r="H279" s="501">
        <v>0</v>
      </c>
      <c r="I279" s="501">
        <v>0</v>
      </c>
      <c r="J279" s="501">
        <f t="shared" si="16"/>
        <v>0</v>
      </c>
      <c r="K279" s="501">
        <v>0</v>
      </c>
      <c r="L279" s="501">
        <v>0</v>
      </c>
      <c r="M279" s="501">
        <f t="shared" si="17"/>
        <v>0</v>
      </c>
      <c r="N279" s="502">
        <f t="shared" si="18"/>
        <v>0</v>
      </c>
      <c r="P279" s="40"/>
      <c r="Q279" s="40"/>
      <c r="R279" s="40"/>
      <c r="S279" s="40"/>
      <c r="T279" s="40"/>
      <c r="U279" s="40"/>
      <c r="V279" s="40"/>
      <c r="W279" s="40"/>
    </row>
    <row r="280" spans="1:23" s="41" customFormat="1" ht="33" customHeight="1" x14ac:dyDescent="0.2">
      <c r="A280" s="419" t="str">
        <f t="shared" si="19"/>
        <v>81104211</v>
      </c>
      <c r="B280" s="498">
        <v>8110</v>
      </c>
      <c r="C280" s="499">
        <v>4211</v>
      </c>
      <c r="D280" s="499"/>
      <c r="E280" s="499"/>
      <c r="F280" s="499"/>
      <c r="G280" s="500" t="s">
        <v>29</v>
      </c>
      <c r="H280" s="501">
        <v>0</v>
      </c>
      <c r="I280" s="501">
        <v>0</v>
      </c>
      <c r="J280" s="501">
        <f t="shared" si="16"/>
        <v>0</v>
      </c>
      <c r="K280" s="501">
        <v>0</v>
      </c>
      <c r="L280" s="501">
        <v>0</v>
      </c>
      <c r="M280" s="501">
        <f t="shared" si="17"/>
        <v>0</v>
      </c>
      <c r="N280" s="502">
        <f t="shared" si="18"/>
        <v>0</v>
      </c>
      <c r="P280" s="40"/>
      <c r="Q280" s="40"/>
      <c r="R280" s="40"/>
      <c r="S280" s="40"/>
      <c r="T280" s="40"/>
      <c r="U280" s="40"/>
      <c r="V280" s="40"/>
      <c r="W280" s="40"/>
    </row>
    <row r="281" spans="1:23" s="41" customFormat="1" x14ac:dyDescent="0.2">
      <c r="A281" s="419" t="str">
        <f t="shared" si="19"/>
        <v>811042111</v>
      </c>
      <c r="B281" s="503">
        <v>8110</v>
      </c>
      <c r="C281" s="504">
        <v>4211</v>
      </c>
      <c r="D281" s="504">
        <v>1</v>
      </c>
      <c r="E281" s="504"/>
      <c r="F281" s="504"/>
      <c r="G281" s="505" t="s">
        <v>29</v>
      </c>
      <c r="H281" s="506">
        <v>0</v>
      </c>
      <c r="I281" s="506">
        <v>0</v>
      </c>
      <c r="J281" s="501">
        <f t="shared" si="16"/>
        <v>0</v>
      </c>
      <c r="K281" s="506">
        <v>0</v>
      </c>
      <c r="L281" s="506">
        <v>0</v>
      </c>
      <c r="M281" s="501">
        <f t="shared" si="17"/>
        <v>0</v>
      </c>
      <c r="N281" s="502">
        <f t="shared" si="18"/>
        <v>0</v>
      </c>
      <c r="P281" s="40"/>
      <c r="Q281" s="40"/>
      <c r="R281" s="40"/>
      <c r="S281" s="40"/>
      <c r="T281" s="40"/>
      <c r="U281" s="40"/>
      <c r="V281" s="40"/>
      <c r="W281" s="40"/>
    </row>
    <row r="282" spans="1:23" s="41" customFormat="1" ht="36" x14ac:dyDescent="0.2">
      <c r="A282" s="419" t="str">
        <f t="shared" si="19"/>
        <v>8110421111</v>
      </c>
      <c r="B282" s="503">
        <v>8110</v>
      </c>
      <c r="C282" s="504">
        <v>4211</v>
      </c>
      <c r="D282" s="504">
        <v>1</v>
      </c>
      <c r="E282" s="504">
        <v>1</v>
      </c>
      <c r="F282" s="504"/>
      <c r="G282" s="505" t="s">
        <v>543</v>
      </c>
      <c r="H282" s="506">
        <v>0</v>
      </c>
      <c r="I282" s="506">
        <v>0</v>
      </c>
      <c r="J282" s="501">
        <f t="shared" si="16"/>
        <v>0</v>
      </c>
      <c r="K282" s="506">
        <v>0</v>
      </c>
      <c r="L282" s="506">
        <v>0</v>
      </c>
      <c r="M282" s="501">
        <f t="shared" si="17"/>
        <v>0</v>
      </c>
      <c r="N282" s="502">
        <f t="shared" si="18"/>
        <v>0</v>
      </c>
      <c r="P282" s="40"/>
      <c r="Q282" s="40"/>
      <c r="R282" s="40"/>
      <c r="S282" s="40"/>
      <c r="T282" s="40"/>
      <c r="U282" s="40"/>
      <c r="V282" s="40"/>
      <c r="W282" s="40"/>
    </row>
    <row r="283" spans="1:23" s="41" customFormat="1" x14ac:dyDescent="0.2">
      <c r="A283" s="419" t="str">
        <f t="shared" si="19"/>
        <v>81104211111</v>
      </c>
      <c r="B283" s="507">
        <v>8110</v>
      </c>
      <c r="C283" s="508">
        <v>4211</v>
      </c>
      <c r="D283" s="508">
        <v>1</v>
      </c>
      <c r="E283" s="508">
        <v>1</v>
      </c>
      <c r="F283" s="508">
        <v>1</v>
      </c>
      <c r="G283" s="509" t="s">
        <v>120</v>
      </c>
      <c r="H283" s="510">
        <v>0</v>
      </c>
      <c r="I283" s="510">
        <v>0</v>
      </c>
      <c r="J283" s="510">
        <f t="shared" si="16"/>
        <v>0</v>
      </c>
      <c r="K283" s="510">
        <v>0</v>
      </c>
      <c r="L283" s="510">
        <v>0</v>
      </c>
      <c r="M283" s="510">
        <f t="shared" si="17"/>
        <v>0</v>
      </c>
      <c r="N283" s="511">
        <f t="shared" si="18"/>
        <v>0</v>
      </c>
      <c r="P283" s="40"/>
      <c r="Q283" s="40"/>
      <c r="R283" s="40"/>
      <c r="S283" s="40"/>
      <c r="T283" s="40"/>
      <c r="U283" s="40"/>
      <c r="V283" s="40"/>
      <c r="W283" s="40"/>
    </row>
    <row r="284" spans="1:23" s="41" customFormat="1" ht="33" customHeight="1" x14ac:dyDescent="0.2">
      <c r="A284" s="419" t="str">
        <f t="shared" si="19"/>
        <v>81104211112</v>
      </c>
      <c r="B284" s="507">
        <v>8110</v>
      </c>
      <c r="C284" s="508">
        <v>4211</v>
      </c>
      <c r="D284" s="508">
        <v>1</v>
      </c>
      <c r="E284" s="508">
        <v>1</v>
      </c>
      <c r="F284" s="508">
        <v>2</v>
      </c>
      <c r="G284" s="509" t="s">
        <v>223</v>
      </c>
      <c r="H284" s="510">
        <v>0</v>
      </c>
      <c r="I284" s="510">
        <v>0</v>
      </c>
      <c r="J284" s="510">
        <f t="shared" si="16"/>
        <v>0</v>
      </c>
      <c r="K284" s="510">
        <v>0</v>
      </c>
      <c r="L284" s="510">
        <v>0</v>
      </c>
      <c r="M284" s="510">
        <f t="shared" si="17"/>
        <v>0</v>
      </c>
      <c r="N284" s="511">
        <f t="shared" si="18"/>
        <v>0</v>
      </c>
      <c r="P284" s="40"/>
      <c r="Q284" s="40"/>
      <c r="R284" s="40"/>
      <c r="S284" s="40"/>
      <c r="T284" s="40"/>
      <c r="U284" s="40"/>
      <c r="V284" s="40"/>
      <c r="W284" s="40"/>
    </row>
    <row r="285" spans="1:23" s="41" customFormat="1" ht="19.5" customHeight="1" x14ac:dyDescent="0.2">
      <c r="A285" s="419" t="str">
        <f t="shared" si="19"/>
        <v>81104211113</v>
      </c>
      <c r="B285" s="507">
        <v>8110</v>
      </c>
      <c r="C285" s="508">
        <v>4211</v>
      </c>
      <c r="D285" s="508">
        <v>1</v>
      </c>
      <c r="E285" s="508">
        <v>1</v>
      </c>
      <c r="F285" s="508">
        <v>3</v>
      </c>
      <c r="G285" s="509" t="s">
        <v>121</v>
      </c>
      <c r="H285" s="510">
        <v>0</v>
      </c>
      <c r="I285" s="510">
        <v>0</v>
      </c>
      <c r="J285" s="510">
        <f t="shared" si="16"/>
        <v>0</v>
      </c>
      <c r="K285" s="510">
        <v>0</v>
      </c>
      <c r="L285" s="510">
        <v>0</v>
      </c>
      <c r="M285" s="510">
        <f t="shared" si="17"/>
        <v>0</v>
      </c>
      <c r="N285" s="511">
        <f t="shared" si="18"/>
        <v>0</v>
      </c>
      <c r="P285" s="40"/>
      <c r="Q285" s="40"/>
      <c r="R285" s="40"/>
      <c r="S285" s="40"/>
      <c r="T285" s="40"/>
      <c r="U285" s="40"/>
      <c r="V285" s="40"/>
      <c r="W285" s="40"/>
    </row>
    <row r="286" spans="1:23" s="41" customFormat="1" ht="46.5" customHeight="1" x14ac:dyDescent="0.2">
      <c r="A286" s="419" t="str">
        <f t="shared" si="19"/>
        <v>81104211114</v>
      </c>
      <c r="B286" s="507">
        <v>8110</v>
      </c>
      <c r="C286" s="508">
        <v>4211</v>
      </c>
      <c r="D286" s="508">
        <v>1</v>
      </c>
      <c r="E286" s="508">
        <v>1</v>
      </c>
      <c r="F286" s="508">
        <v>4</v>
      </c>
      <c r="G286" s="509" t="s">
        <v>22</v>
      </c>
      <c r="H286" s="510">
        <v>0</v>
      </c>
      <c r="I286" s="510">
        <v>0</v>
      </c>
      <c r="J286" s="510">
        <f t="shared" si="16"/>
        <v>0</v>
      </c>
      <c r="K286" s="510">
        <v>0</v>
      </c>
      <c r="L286" s="510">
        <v>0</v>
      </c>
      <c r="M286" s="510">
        <f t="shared" si="17"/>
        <v>0</v>
      </c>
      <c r="N286" s="511">
        <f t="shared" si="18"/>
        <v>0</v>
      </c>
      <c r="P286" s="40"/>
      <c r="Q286" s="40"/>
      <c r="R286" s="40"/>
      <c r="S286" s="40"/>
      <c r="T286" s="40"/>
      <c r="U286" s="40"/>
      <c r="V286" s="40"/>
      <c r="W286" s="40"/>
    </row>
    <row r="287" spans="1:23" s="41" customFormat="1" ht="21" customHeight="1" x14ac:dyDescent="0.2">
      <c r="A287" s="419" t="str">
        <f t="shared" si="19"/>
        <v>81104211115</v>
      </c>
      <c r="B287" s="507">
        <v>8110</v>
      </c>
      <c r="C287" s="508">
        <v>4211</v>
      </c>
      <c r="D287" s="508">
        <v>1</v>
      </c>
      <c r="E287" s="508">
        <v>1</v>
      </c>
      <c r="F287" s="508">
        <v>5</v>
      </c>
      <c r="G287" s="509" t="s">
        <v>448</v>
      </c>
      <c r="H287" s="510">
        <v>0</v>
      </c>
      <c r="I287" s="510">
        <v>0</v>
      </c>
      <c r="J287" s="510">
        <f t="shared" si="16"/>
        <v>0</v>
      </c>
      <c r="K287" s="510">
        <v>0</v>
      </c>
      <c r="L287" s="510">
        <v>0</v>
      </c>
      <c r="M287" s="510">
        <f t="shared" si="17"/>
        <v>0</v>
      </c>
      <c r="N287" s="511">
        <f t="shared" si="18"/>
        <v>0</v>
      </c>
      <c r="P287" s="40"/>
      <c r="Q287" s="40"/>
      <c r="R287" s="40"/>
      <c r="S287" s="40"/>
      <c r="T287" s="40"/>
      <c r="U287" s="40"/>
      <c r="V287" s="40"/>
      <c r="W287" s="40"/>
    </row>
    <row r="288" spans="1:23" s="41" customFormat="1" x14ac:dyDescent="0.2">
      <c r="A288" s="419" t="str">
        <f t="shared" si="19"/>
        <v>81104211116</v>
      </c>
      <c r="B288" s="507">
        <v>8110</v>
      </c>
      <c r="C288" s="508">
        <v>4211</v>
      </c>
      <c r="D288" s="508">
        <v>1</v>
      </c>
      <c r="E288" s="508">
        <v>1</v>
      </c>
      <c r="F288" s="508">
        <v>6</v>
      </c>
      <c r="G288" s="509" t="s">
        <v>122</v>
      </c>
      <c r="H288" s="510">
        <v>0</v>
      </c>
      <c r="I288" s="510">
        <v>0</v>
      </c>
      <c r="J288" s="510">
        <f t="shared" si="16"/>
        <v>0</v>
      </c>
      <c r="K288" s="510">
        <v>0</v>
      </c>
      <c r="L288" s="510">
        <v>0</v>
      </c>
      <c r="M288" s="510">
        <f t="shared" si="17"/>
        <v>0</v>
      </c>
      <c r="N288" s="511">
        <f t="shared" si="18"/>
        <v>0</v>
      </c>
      <c r="P288" s="40"/>
      <c r="Q288" s="40"/>
      <c r="R288" s="40"/>
      <c r="S288" s="40"/>
      <c r="T288" s="40"/>
      <c r="U288" s="40"/>
      <c r="V288" s="40"/>
      <c r="W288" s="40"/>
    </row>
    <row r="289" spans="1:23" s="41" customFormat="1" ht="24" x14ac:dyDescent="0.2">
      <c r="A289" s="419" t="str">
        <f t="shared" si="19"/>
        <v>81104211117</v>
      </c>
      <c r="B289" s="507">
        <v>8110</v>
      </c>
      <c r="C289" s="508">
        <v>4211</v>
      </c>
      <c r="D289" s="508">
        <v>1</v>
      </c>
      <c r="E289" s="508">
        <v>1</v>
      </c>
      <c r="F289" s="508">
        <v>7</v>
      </c>
      <c r="G289" s="509" t="s">
        <v>123</v>
      </c>
      <c r="H289" s="510">
        <v>0</v>
      </c>
      <c r="I289" s="510">
        <v>0</v>
      </c>
      <c r="J289" s="510">
        <f t="shared" si="16"/>
        <v>0</v>
      </c>
      <c r="K289" s="510">
        <v>0</v>
      </c>
      <c r="L289" s="510">
        <v>0</v>
      </c>
      <c r="M289" s="510">
        <f t="shared" si="17"/>
        <v>0</v>
      </c>
      <c r="N289" s="511">
        <f t="shared" si="18"/>
        <v>0</v>
      </c>
      <c r="P289" s="40"/>
      <c r="Q289" s="40"/>
      <c r="R289" s="40"/>
      <c r="S289" s="40"/>
      <c r="T289" s="40"/>
      <c r="U289" s="40"/>
      <c r="V289" s="40"/>
      <c r="W289" s="40"/>
    </row>
    <row r="290" spans="1:23" s="41" customFormat="1" ht="24" x14ac:dyDescent="0.2">
      <c r="A290" s="419" t="str">
        <f t="shared" si="19"/>
        <v>81104211118</v>
      </c>
      <c r="B290" s="507">
        <v>8110</v>
      </c>
      <c r="C290" s="508">
        <v>4211</v>
      </c>
      <c r="D290" s="508">
        <v>1</v>
      </c>
      <c r="E290" s="508">
        <v>1</v>
      </c>
      <c r="F290" s="508">
        <v>8</v>
      </c>
      <c r="G290" s="509" t="s">
        <v>124</v>
      </c>
      <c r="H290" s="510">
        <v>0</v>
      </c>
      <c r="I290" s="510">
        <v>0</v>
      </c>
      <c r="J290" s="510">
        <f t="shared" si="16"/>
        <v>0</v>
      </c>
      <c r="K290" s="510">
        <v>0</v>
      </c>
      <c r="L290" s="510">
        <v>0</v>
      </c>
      <c r="M290" s="510">
        <f t="shared" si="17"/>
        <v>0</v>
      </c>
      <c r="N290" s="511">
        <f t="shared" si="18"/>
        <v>0</v>
      </c>
      <c r="P290" s="40"/>
      <c r="Q290" s="40"/>
      <c r="R290" s="40"/>
      <c r="S290" s="40"/>
      <c r="T290" s="40"/>
      <c r="U290" s="40"/>
      <c r="V290" s="40"/>
      <c r="W290" s="40"/>
    </row>
    <row r="291" spans="1:23" s="41" customFormat="1" ht="24" x14ac:dyDescent="0.2">
      <c r="A291" s="419" t="str">
        <f t="shared" si="19"/>
        <v>81104211119</v>
      </c>
      <c r="B291" s="507">
        <v>8110</v>
      </c>
      <c r="C291" s="508">
        <v>4211</v>
      </c>
      <c r="D291" s="508">
        <v>1</v>
      </c>
      <c r="E291" s="508">
        <v>1</v>
      </c>
      <c r="F291" s="508">
        <v>9</v>
      </c>
      <c r="G291" s="509" t="s">
        <v>125</v>
      </c>
      <c r="H291" s="510">
        <v>0</v>
      </c>
      <c r="I291" s="510">
        <v>0</v>
      </c>
      <c r="J291" s="510">
        <f t="shared" si="16"/>
        <v>0</v>
      </c>
      <c r="K291" s="510">
        <v>0</v>
      </c>
      <c r="L291" s="510">
        <v>0</v>
      </c>
      <c r="M291" s="510">
        <f t="shared" si="17"/>
        <v>0</v>
      </c>
      <c r="N291" s="511">
        <f t="shared" si="18"/>
        <v>0</v>
      </c>
      <c r="P291" s="40"/>
      <c r="Q291" s="40"/>
      <c r="R291" s="40"/>
      <c r="S291" s="40"/>
      <c r="T291" s="40"/>
      <c r="U291" s="40"/>
      <c r="V291" s="40"/>
      <c r="W291" s="40"/>
    </row>
    <row r="292" spans="1:23" s="41" customFormat="1" ht="48" x14ac:dyDescent="0.2">
      <c r="A292" s="419" t="str">
        <f t="shared" si="19"/>
        <v>811042111110</v>
      </c>
      <c r="B292" s="507">
        <v>8110</v>
      </c>
      <c r="C292" s="508">
        <v>4211</v>
      </c>
      <c r="D292" s="508">
        <v>1</v>
      </c>
      <c r="E292" s="508">
        <v>1</v>
      </c>
      <c r="F292" s="508">
        <v>10</v>
      </c>
      <c r="G292" s="509" t="s">
        <v>544</v>
      </c>
      <c r="H292" s="510">
        <v>0</v>
      </c>
      <c r="I292" s="510">
        <v>0</v>
      </c>
      <c r="J292" s="510">
        <f t="shared" si="16"/>
        <v>0</v>
      </c>
      <c r="K292" s="510">
        <v>0</v>
      </c>
      <c r="L292" s="510">
        <v>0</v>
      </c>
      <c r="M292" s="510">
        <f t="shared" si="17"/>
        <v>0</v>
      </c>
      <c r="N292" s="511">
        <f t="shared" si="18"/>
        <v>0</v>
      </c>
      <c r="P292" s="40"/>
      <c r="Q292" s="40"/>
      <c r="R292" s="40"/>
      <c r="S292" s="40"/>
      <c r="T292" s="40"/>
      <c r="U292" s="40"/>
      <c r="V292" s="40"/>
      <c r="W292" s="40"/>
    </row>
    <row r="293" spans="1:23" s="41" customFormat="1" ht="24" x14ac:dyDescent="0.2">
      <c r="A293" s="419" t="str">
        <f t="shared" si="19"/>
        <v>811042111111</v>
      </c>
      <c r="B293" s="507">
        <v>8110</v>
      </c>
      <c r="C293" s="508">
        <v>4211</v>
      </c>
      <c r="D293" s="508">
        <v>1</v>
      </c>
      <c r="E293" s="508">
        <v>1</v>
      </c>
      <c r="F293" s="508" t="s">
        <v>545</v>
      </c>
      <c r="G293" s="509" t="s">
        <v>546</v>
      </c>
      <c r="H293" s="510">
        <v>0</v>
      </c>
      <c r="I293" s="510">
        <v>0</v>
      </c>
      <c r="J293" s="510">
        <f t="shared" si="16"/>
        <v>0</v>
      </c>
      <c r="K293" s="510">
        <v>0</v>
      </c>
      <c r="L293" s="510">
        <v>0</v>
      </c>
      <c r="M293" s="510">
        <f t="shared" si="17"/>
        <v>0</v>
      </c>
      <c r="N293" s="511">
        <f t="shared" si="18"/>
        <v>0</v>
      </c>
      <c r="P293" s="40"/>
      <c r="Q293" s="40"/>
      <c r="R293" s="40"/>
      <c r="S293" s="40"/>
      <c r="T293" s="40"/>
      <c r="U293" s="40"/>
      <c r="V293" s="40"/>
      <c r="W293" s="40"/>
    </row>
    <row r="294" spans="1:23" s="41" customFormat="1" ht="24" x14ac:dyDescent="0.2">
      <c r="A294" s="419" t="str">
        <f t="shared" si="19"/>
        <v>811042111112</v>
      </c>
      <c r="B294" s="507">
        <v>8110</v>
      </c>
      <c r="C294" s="508">
        <v>4211</v>
      </c>
      <c r="D294" s="508">
        <v>1</v>
      </c>
      <c r="E294" s="508">
        <v>1</v>
      </c>
      <c r="F294" s="508" t="s">
        <v>547</v>
      </c>
      <c r="G294" s="509" t="s">
        <v>548</v>
      </c>
      <c r="H294" s="510">
        <v>0</v>
      </c>
      <c r="I294" s="510">
        <v>0</v>
      </c>
      <c r="J294" s="510">
        <f t="shared" si="16"/>
        <v>0</v>
      </c>
      <c r="K294" s="510">
        <v>0</v>
      </c>
      <c r="L294" s="510">
        <v>0</v>
      </c>
      <c r="M294" s="510">
        <f t="shared" si="17"/>
        <v>0</v>
      </c>
      <c r="N294" s="511">
        <f t="shared" si="18"/>
        <v>0</v>
      </c>
      <c r="P294" s="40"/>
      <c r="Q294" s="40"/>
      <c r="R294" s="40"/>
      <c r="S294" s="40"/>
      <c r="T294" s="40"/>
      <c r="U294" s="40"/>
      <c r="V294" s="40"/>
      <c r="W294" s="40"/>
    </row>
    <row r="295" spans="1:23" s="41" customFormat="1" ht="36" x14ac:dyDescent="0.2">
      <c r="A295" s="419" t="str">
        <f t="shared" si="19"/>
        <v>8110421112</v>
      </c>
      <c r="B295" s="503">
        <v>8110</v>
      </c>
      <c r="C295" s="504">
        <v>4211</v>
      </c>
      <c r="D295" s="504">
        <v>1</v>
      </c>
      <c r="E295" s="504">
        <v>2</v>
      </c>
      <c r="F295" s="504"/>
      <c r="G295" s="505" t="s">
        <v>549</v>
      </c>
      <c r="H295" s="506">
        <v>0</v>
      </c>
      <c r="I295" s="506">
        <v>0</v>
      </c>
      <c r="J295" s="501">
        <f t="shared" si="16"/>
        <v>0</v>
      </c>
      <c r="K295" s="506">
        <v>0</v>
      </c>
      <c r="L295" s="506">
        <v>0</v>
      </c>
      <c r="M295" s="501">
        <f t="shared" si="17"/>
        <v>0</v>
      </c>
      <c r="N295" s="502">
        <f t="shared" si="18"/>
        <v>0</v>
      </c>
      <c r="P295" s="40"/>
      <c r="Q295" s="40"/>
      <c r="R295" s="40"/>
      <c r="S295" s="40"/>
      <c r="T295" s="40"/>
      <c r="U295" s="40"/>
      <c r="V295" s="40"/>
      <c r="W295" s="40"/>
    </row>
    <row r="296" spans="1:23" s="41" customFormat="1" ht="24" x14ac:dyDescent="0.2">
      <c r="A296" s="419" t="str">
        <f t="shared" si="19"/>
        <v>81104211121</v>
      </c>
      <c r="B296" s="507">
        <v>8110</v>
      </c>
      <c r="C296" s="508">
        <v>4211</v>
      </c>
      <c r="D296" s="508">
        <v>1</v>
      </c>
      <c r="E296" s="508">
        <v>2</v>
      </c>
      <c r="F296" s="508">
        <v>1</v>
      </c>
      <c r="G296" s="509" t="s">
        <v>126</v>
      </c>
      <c r="H296" s="510">
        <v>0</v>
      </c>
      <c r="I296" s="510">
        <v>0</v>
      </c>
      <c r="J296" s="510">
        <f t="shared" si="16"/>
        <v>0</v>
      </c>
      <c r="K296" s="510">
        <v>0</v>
      </c>
      <c r="L296" s="510">
        <v>0</v>
      </c>
      <c r="M296" s="510">
        <f t="shared" si="17"/>
        <v>0</v>
      </c>
      <c r="N296" s="511">
        <f t="shared" si="18"/>
        <v>0</v>
      </c>
      <c r="P296" s="40"/>
      <c r="Q296" s="40"/>
      <c r="R296" s="40"/>
      <c r="S296" s="40"/>
      <c r="T296" s="40"/>
      <c r="U296" s="40"/>
      <c r="V296" s="40"/>
      <c r="W296" s="40"/>
    </row>
    <row r="297" spans="1:23" s="41" customFormat="1" ht="24" x14ac:dyDescent="0.2">
      <c r="A297" s="419" t="str">
        <f t="shared" si="19"/>
        <v>81104211122</v>
      </c>
      <c r="B297" s="507">
        <v>8110</v>
      </c>
      <c r="C297" s="508">
        <v>4211</v>
      </c>
      <c r="D297" s="508">
        <v>1</v>
      </c>
      <c r="E297" s="508">
        <v>2</v>
      </c>
      <c r="F297" s="508">
        <v>2</v>
      </c>
      <c r="G297" s="509" t="s">
        <v>127</v>
      </c>
      <c r="H297" s="510">
        <v>0</v>
      </c>
      <c r="I297" s="510">
        <v>0</v>
      </c>
      <c r="J297" s="510">
        <f t="shared" si="16"/>
        <v>0</v>
      </c>
      <c r="K297" s="510">
        <v>0</v>
      </c>
      <c r="L297" s="510">
        <v>0</v>
      </c>
      <c r="M297" s="510">
        <f t="shared" si="17"/>
        <v>0</v>
      </c>
      <c r="N297" s="511">
        <f t="shared" si="18"/>
        <v>0</v>
      </c>
      <c r="P297" s="40"/>
      <c r="Q297" s="40"/>
      <c r="R297" s="40"/>
      <c r="S297" s="40"/>
      <c r="T297" s="40"/>
      <c r="U297" s="40"/>
      <c r="V297" s="40"/>
      <c r="W297" s="40"/>
    </row>
    <row r="298" spans="1:23" s="41" customFormat="1" ht="24" x14ac:dyDescent="0.2">
      <c r="A298" s="419" t="str">
        <f t="shared" si="19"/>
        <v>81104211123</v>
      </c>
      <c r="B298" s="507">
        <v>8110</v>
      </c>
      <c r="C298" s="508">
        <v>4211</v>
      </c>
      <c r="D298" s="508">
        <v>1</v>
      </c>
      <c r="E298" s="508">
        <v>2</v>
      </c>
      <c r="F298" s="508">
        <v>3</v>
      </c>
      <c r="G298" s="509" t="s">
        <v>128</v>
      </c>
      <c r="H298" s="510">
        <v>0</v>
      </c>
      <c r="I298" s="510">
        <v>0</v>
      </c>
      <c r="J298" s="510">
        <f t="shared" si="16"/>
        <v>0</v>
      </c>
      <c r="K298" s="510">
        <v>0</v>
      </c>
      <c r="L298" s="510">
        <v>0</v>
      </c>
      <c r="M298" s="510">
        <f t="shared" si="17"/>
        <v>0</v>
      </c>
      <c r="N298" s="511">
        <f t="shared" si="18"/>
        <v>0</v>
      </c>
      <c r="P298" s="40"/>
      <c r="Q298" s="40"/>
      <c r="R298" s="40"/>
      <c r="S298" s="40"/>
      <c r="T298" s="40"/>
      <c r="U298" s="40"/>
      <c r="V298" s="40"/>
      <c r="W298" s="40"/>
    </row>
    <row r="299" spans="1:23" s="41" customFormat="1" ht="24" x14ac:dyDescent="0.2">
      <c r="A299" s="419" t="str">
        <f t="shared" si="19"/>
        <v>81104211124</v>
      </c>
      <c r="B299" s="507">
        <v>8110</v>
      </c>
      <c r="C299" s="508">
        <v>4211</v>
      </c>
      <c r="D299" s="508">
        <v>1</v>
      </c>
      <c r="E299" s="508">
        <v>2</v>
      </c>
      <c r="F299" s="508">
        <v>4</v>
      </c>
      <c r="G299" s="509" t="s">
        <v>550</v>
      </c>
      <c r="H299" s="510">
        <v>0</v>
      </c>
      <c r="I299" s="510">
        <v>0</v>
      </c>
      <c r="J299" s="510">
        <f t="shared" si="16"/>
        <v>0</v>
      </c>
      <c r="K299" s="510">
        <v>0</v>
      </c>
      <c r="L299" s="510">
        <v>0</v>
      </c>
      <c r="M299" s="510">
        <f t="shared" si="17"/>
        <v>0</v>
      </c>
      <c r="N299" s="511">
        <f t="shared" si="18"/>
        <v>0</v>
      </c>
      <c r="P299" s="40"/>
      <c r="Q299" s="40"/>
      <c r="R299" s="40"/>
      <c r="S299" s="40"/>
      <c r="T299" s="40"/>
      <c r="U299" s="40"/>
      <c r="V299" s="40"/>
      <c r="W299" s="40"/>
    </row>
    <row r="300" spans="1:23" s="41" customFormat="1" ht="41.25" customHeight="1" x14ac:dyDescent="0.2">
      <c r="A300" s="419" t="str">
        <f t="shared" si="19"/>
        <v>81104211125</v>
      </c>
      <c r="B300" s="507">
        <v>8110</v>
      </c>
      <c r="C300" s="508">
        <v>4211</v>
      </c>
      <c r="D300" s="508">
        <v>1</v>
      </c>
      <c r="E300" s="508">
        <v>2</v>
      </c>
      <c r="F300" s="508">
        <v>5</v>
      </c>
      <c r="G300" s="509" t="s">
        <v>19</v>
      </c>
      <c r="H300" s="510">
        <v>0</v>
      </c>
      <c r="I300" s="510">
        <v>0</v>
      </c>
      <c r="J300" s="510">
        <f t="shared" si="16"/>
        <v>0</v>
      </c>
      <c r="K300" s="510">
        <v>0</v>
      </c>
      <c r="L300" s="510">
        <v>0</v>
      </c>
      <c r="M300" s="510">
        <f t="shared" si="17"/>
        <v>0</v>
      </c>
      <c r="N300" s="511">
        <f t="shared" si="18"/>
        <v>0</v>
      </c>
      <c r="P300" s="40"/>
      <c r="Q300" s="40"/>
      <c r="R300" s="40"/>
      <c r="S300" s="40"/>
      <c r="T300" s="40"/>
      <c r="U300" s="40"/>
      <c r="V300" s="40"/>
      <c r="W300" s="40"/>
    </row>
    <row r="301" spans="1:23" s="41" customFormat="1" ht="41.25" customHeight="1" x14ac:dyDescent="0.2">
      <c r="A301" s="419"/>
      <c r="B301" s="507">
        <v>8110</v>
      </c>
      <c r="C301" s="508">
        <v>4211</v>
      </c>
      <c r="D301" s="508">
        <v>1</v>
      </c>
      <c r="E301" s="508">
        <v>2</v>
      </c>
      <c r="F301" s="508">
        <v>6</v>
      </c>
      <c r="G301" s="509" t="s">
        <v>18</v>
      </c>
      <c r="H301" s="510">
        <v>0</v>
      </c>
      <c r="I301" s="510">
        <v>0</v>
      </c>
      <c r="J301" s="510">
        <f t="shared" si="16"/>
        <v>0</v>
      </c>
      <c r="K301" s="510">
        <v>0</v>
      </c>
      <c r="L301" s="510">
        <v>0</v>
      </c>
      <c r="M301" s="510">
        <f t="shared" si="17"/>
        <v>0</v>
      </c>
      <c r="N301" s="511">
        <f t="shared" si="18"/>
        <v>0</v>
      </c>
      <c r="P301" s="40"/>
      <c r="Q301" s="40"/>
      <c r="R301" s="40"/>
      <c r="S301" s="40"/>
      <c r="T301" s="40"/>
      <c r="U301" s="40"/>
      <c r="V301" s="40"/>
      <c r="W301" s="40"/>
    </row>
    <row r="302" spans="1:23" s="41" customFormat="1" ht="41.25" customHeight="1" x14ac:dyDescent="0.2">
      <c r="A302" s="419"/>
      <c r="B302" s="507">
        <v>8110</v>
      </c>
      <c r="C302" s="508">
        <v>4211</v>
      </c>
      <c r="D302" s="508">
        <v>1</v>
      </c>
      <c r="E302" s="508">
        <v>2</v>
      </c>
      <c r="F302" s="508">
        <v>7</v>
      </c>
      <c r="G302" s="509" t="s">
        <v>20</v>
      </c>
      <c r="H302" s="510">
        <v>0</v>
      </c>
      <c r="I302" s="510">
        <v>0</v>
      </c>
      <c r="J302" s="510">
        <f t="shared" si="16"/>
        <v>0</v>
      </c>
      <c r="K302" s="510">
        <v>0</v>
      </c>
      <c r="L302" s="510">
        <v>0</v>
      </c>
      <c r="M302" s="510">
        <f t="shared" si="17"/>
        <v>0</v>
      </c>
      <c r="N302" s="511">
        <f t="shared" si="18"/>
        <v>0</v>
      </c>
      <c r="P302" s="40"/>
      <c r="Q302" s="40"/>
      <c r="R302" s="40"/>
      <c r="S302" s="40"/>
      <c r="T302" s="40"/>
      <c r="U302" s="40"/>
      <c r="V302" s="40"/>
      <c r="W302" s="40"/>
    </row>
    <row r="303" spans="1:23" s="41" customFormat="1" x14ac:dyDescent="0.2">
      <c r="A303" s="419" t="str">
        <f t="shared" si="19"/>
        <v>81104211128</v>
      </c>
      <c r="B303" s="507">
        <v>8110</v>
      </c>
      <c r="C303" s="508">
        <v>4211</v>
      </c>
      <c r="D303" s="508">
        <v>1</v>
      </c>
      <c r="E303" s="508">
        <v>2</v>
      </c>
      <c r="F303" s="508">
        <v>8</v>
      </c>
      <c r="G303" s="509" t="s">
        <v>21</v>
      </c>
      <c r="H303" s="510">
        <v>0</v>
      </c>
      <c r="I303" s="510">
        <v>0</v>
      </c>
      <c r="J303" s="510">
        <f t="shared" si="16"/>
        <v>0</v>
      </c>
      <c r="K303" s="510">
        <v>0</v>
      </c>
      <c r="L303" s="510">
        <v>0</v>
      </c>
      <c r="M303" s="510">
        <f t="shared" si="17"/>
        <v>0</v>
      </c>
      <c r="N303" s="511">
        <f t="shared" si="18"/>
        <v>0</v>
      </c>
      <c r="P303" s="40"/>
      <c r="Q303" s="40"/>
      <c r="R303" s="40"/>
      <c r="S303" s="40"/>
      <c r="T303" s="40"/>
      <c r="U303" s="40"/>
      <c r="V303" s="40"/>
      <c r="W303" s="40"/>
    </row>
    <row r="304" spans="1:23" s="41" customFormat="1" ht="20.25" customHeight="1" x14ac:dyDescent="0.2">
      <c r="A304" s="419" t="str">
        <f t="shared" si="19"/>
        <v>81104211129</v>
      </c>
      <c r="B304" s="507">
        <v>8110</v>
      </c>
      <c r="C304" s="508">
        <v>4211</v>
      </c>
      <c r="D304" s="508">
        <v>1</v>
      </c>
      <c r="E304" s="508">
        <v>2</v>
      </c>
      <c r="F304" s="508">
        <v>9</v>
      </c>
      <c r="G304" s="509" t="s">
        <v>132</v>
      </c>
      <c r="H304" s="510">
        <v>0</v>
      </c>
      <c r="I304" s="510">
        <v>0</v>
      </c>
      <c r="J304" s="510">
        <f t="shared" si="16"/>
        <v>0</v>
      </c>
      <c r="K304" s="510">
        <v>0</v>
      </c>
      <c r="L304" s="510">
        <v>0</v>
      </c>
      <c r="M304" s="510">
        <f t="shared" si="17"/>
        <v>0</v>
      </c>
      <c r="N304" s="511">
        <f t="shared" si="18"/>
        <v>0</v>
      </c>
      <c r="P304" s="40"/>
      <c r="Q304" s="40"/>
      <c r="R304" s="40"/>
      <c r="S304" s="40"/>
      <c r="T304" s="40"/>
      <c r="U304" s="40"/>
      <c r="V304" s="40"/>
      <c r="W304" s="40"/>
    </row>
    <row r="305" spans="1:23" s="41" customFormat="1" ht="20.25" customHeight="1" x14ac:dyDescent="0.2">
      <c r="A305" s="419" t="str">
        <f t="shared" si="19"/>
        <v>811042111210</v>
      </c>
      <c r="B305" s="507">
        <v>8110</v>
      </c>
      <c r="C305" s="508">
        <v>4211</v>
      </c>
      <c r="D305" s="508">
        <v>1</v>
      </c>
      <c r="E305" s="508">
        <v>2</v>
      </c>
      <c r="F305" s="508">
        <v>10</v>
      </c>
      <c r="G305" s="509" t="s">
        <v>129</v>
      </c>
      <c r="H305" s="510">
        <v>0</v>
      </c>
      <c r="I305" s="510">
        <v>0</v>
      </c>
      <c r="J305" s="510">
        <f t="shared" si="16"/>
        <v>0</v>
      </c>
      <c r="K305" s="510">
        <v>0</v>
      </c>
      <c r="L305" s="510">
        <v>0</v>
      </c>
      <c r="M305" s="510">
        <f t="shared" si="17"/>
        <v>0</v>
      </c>
      <c r="N305" s="511">
        <f t="shared" si="18"/>
        <v>0</v>
      </c>
      <c r="P305" s="40"/>
      <c r="Q305" s="40"/>
      <c r="R305" s="40"/>
      <c r="S305" s="40"/>
      <c r="T305" s="40"/>
      <c r="U305" s="40"/>
      <c r="V305" s="40"/>
      <c r="W305" s="40"/>
    </row>
    <row r="306" spans="1:23" s="41" customFormat="1" ht="34.5" customHeight="1" x14ac:dyDescent="0.2">
      <c r="A306" s="419" t="str">
        <f t="shared" si="19"/>
        <v>811042111211</v>
      </c>
      <c r="B306" s="507">
        <v>8110</v>
      </c>
      <c r="C306" s="508">
        <v>4211</v>
      </c>
      <c r="D306" s="508">
        <v>1</v>
      </c>
      <c r="E306" s="508">
        <v>2</v>
      </c>
      <c r="F306" s="508">
        <v>11</v>
      </c>
      <c r="G306" s="509" t="s">
        <v>130</v>
      </c>
      <c r="H306" s="510">
        <v>0</v>
      </c>
      <c r="I306" s="510">
        <v>0</v>
      </c>
      <c r="J306" s="510">
        <f t="shared" si="16"/>
        <v>0</v>
      </c>
      <c r="K306" s="510">
        <v>0</v>
      </c>
      <c r="L306" s="510">
        <v>0</v>
      </c>
      <c r="M306" s="510">
        <f t="shared" si="17"/>
        <v>0</v>
      </c>
      <c r="N306" s="511">
        <f t="shared" si="18"/>
        <v>0</v>
      </c>
      <c r="P306" s="40"/>
      <c r="Q306" s="40"/>
      <c r="R306" s="40"/>
      <c r="S306" s="40"/>
      <c r="T306" s="40"/>
      <c r="U306" s="40"/>
      <c r="V306" s="40"/>
      <c r="W306" s="40"/>
    </row>
    <row r="307" spans="1:23" s="41" customFormat="1" ht="34.5" customHeight="1" x14ac:dyDescent="0.2">
      <c r="A307" s="419" t="str">
        <f t="shared" si="19"/>
        <v>811042111212</v>
      </c>
      <c r="B307" s="507">
        <v>8110</v>
      </c>
      <c r="C307" s="508">
        <v>4211</v>
      </c>
      <c r="D307" s="508">
        <v>1</v>
      </c>
      <c r="E307" s="508">
        <v>2</v>
      </c>
      <c r="F307" s="508">
        <v>12</v>
      </c>
      <c r="G307" s="509" t="s">
        <v>131</v>
      </c>
      <c r="H307" s="510">
        <v>0</v>
      </c>
      <c r="I307" s="510">
        <v>0</v>
      </c>
      <c r="J307" s="510">
        <f t="shared" si="16"/>
        <v>0</v>
      </c>
      <c r="K307" s="510">
        <v>0</v>
      </c>
      <c r="L307" s="510">
        <v>0</v>
      </c>
      <c r="M307" s="510">
        <f t="shared" si="17"/>
        <v>0</v>
      </c>
      <c r="N307" s="511">
        <f t="shared" si="18"/>
        <v>0</v>
      </c>
      <c r="P307" s="40"/>
      <c r="Q307" s="40"/>
      <c r="R307" s="40"/>
      <c r="S307" s="40"/>
      <c r="T307" s="40"/>
      <c r="U307" s="40"/>
      <c r="V307" s="40"/>
      <c r="W307" s="40"/>
    </row>
    <row r="308" spans="1:23" s="41" customFormat="1" ht="34.5" customHeight="1" x14ac:dyDescent="0.2">
      <c r="A308" s="419" t="str">
        <f t="shared" si="19"/>
        <v>811042111213</v>
      </c>
      <c r="B308" s="507">
        <v>8110</v>
      </c>
      <c r="C308" s="508">
        <v>4211</v>
      </c>
      <c r="D308" s="508">
        <v>1</v>
      </c>
      <c r="E308" s="508">
        <v>2</v>
      </c>
      <c r="F308" s="508">
        <v>13</v>
      </c>
      <c r="G308" s="509" t="s">
        <v>551</v>
      </c>
      <c r="H308" s="510">
        <v>0</v>
      </c>
      <c r="I308" s="510">
        <v>0</v>
      </c>
      <c r="J308" s="510">
        <f t="shared" si="16"/>
        <v>0</v>
      </c>
      <c r="K308" s="510">
        <v>0</v>
      </c>
      <c r="L308" s="510">
        <v>0</v>
      </c>
      <c r="M308" s="510">
        <f t="shared" si="17"/>
        <v>0</v>
      </c>
      <c r="N308" s="511">
        <f t="shared" si="18"/>
        <v>0</v>
      </c>
      <c r="P308" s="40"/>
      <c r="Q308" s="40"/>
      <c r="R308" s="40"/>
      <c r="S308" s="40"/>
      <c r="T308" s="40"/>
      <c r="U308" s="40"/>
      <c r="V308" s="40"/>
      <c r="W308" s="40"/>
    </row>
    <row r="309" spans="1:23" s="41" customFormat="1" ht="34.5" customHeight="1" x14ac:dyDescent="0.2">
      <c r="A309" s="419" t="str">
        <f t="shared" si="19"/>
        <v>81104212</v>
      </c>
      <c r="B309" s="498">
        <v>8110</v>
      </c>
      <c r="C309" s="499">
        <v>4212</v>
      </c>
      <c r="D309" s="499"/>
      <c r="E309" s="499"/>
      <c r="F309" s="499"/>
      <c r="G309" s="500" t="s">
        <v>30</v>
      </c>
      <c r="H309" s="501">
        <v>0</v>
      </c>
      <c r="I309" s="501">
        <v>0</v>
      </c>
      <c r="J309" s="501">
        <f t="shared" si="16"/>
        <v>0</v>
      </c>
      <c r="K309" s="501">
        <v>0</v>
      </c>
      <c r="L309" s="501">
        <v>0</v>
      </c>
      <c r="M309" s="501">
        <f t="shared" si="17"/>
        <v>0</v>
      </c>
      <c r="N309" s="502">
        <f t="shared" si="18"/>
        <v>0</v>
      </c>
      <c r="P309" s="40"/>
      <c r="Q309" s="40"/>
      <c r="R309" s="40"/>
      <c r="S309" s="40"/>
      <c r="T309" s="40"/>
      <c r="U309" s="40"/>
      <c r="V309" s="40"/>
      <c r="W309" s="40"/>
    </row>
    <row r="310" spans="1:23" s="41" customFormat="1" ht="34.5" customHeight="1" x14ac:dyDescent="0.2">
      <c r="A310" s="419" t="str">
        <f t="shared" si="19"/>
        <v>811042121</v>
      </c>
      <c r="B310" s="503">
        <v>8110</v>
      </c>
      <c r="C310" s="504">
        <v>4212</v>
      </c>
      <c r="D310" s="504">
        <v>1</v>
      </c>
      <c r="E310" s="504"/>
      <c r="F310" s="504"/>
      <c r="G310" s="505" t="s">
        <v>30</v>
      </c>
      <c r="H310" s="506">
        <v>0</v>
      </c>
      <c r="I310" s="506">
        <v>0</v>
      </c>
      <c r="J310" s="501">
        <f t="shared" si="16"/>
        <v>0</v>
      </c>
      <c r="K310" s="506">
        <v>0</v>
      </c>
      <c r="L310" s="506">
        <v>0</v>
      </c>
      <c r="M310" s="501">
        <f t="shared" si="17"/>
        <v>0</v>
      </c>
      <c r="N310" s="502">
        <f t="shared" si="18"/>
        <v>0</v>
      </c>
      <c r="P310" s="40"/>
      <c r="Q310" s="40"/>
      <c r="R310" s="40"/>
      <c r="S310" s="40"/>
      <c r="T310" s="40"/>
      <c r="U310" s="40"/>
      <c r="V310" s="40"/>
      <c r="W310" s="40"/>
    </row>
    <row r="311" spans="1:23" s="41" customFormat="1" ht="34.5" customHeight="1" x14ac:dyDescent="0.2">
      <c r="A311" s="419" t="str">
        <f t="shared" si="19"/>
        <v>8110421211</v>
      </c>
      <c r="B311" s="503">
        <v>8110</v>
      </c>
      <c r="C311" s="504">
        <v>4212</v>
      </c>
      <c r="D311" s="504">
        <v>1</v>
      </c>
      <c r="E311" s="504">
        <v>1</v>
      </c>
      <c r="F311" s="504"/>
      <c r="G311" s="505" t="s">
        <v>30</v>
      </c>
      <c r="H311" s="506">
        <v>0</v>
      </c>
      <c r="I311" s="506">
        <v>0</v>
      </c>
      <c r="J311" s="501">
        <f t="shared" si="16"/>
        <v>0</v>
      </c>
      <c r="K311" s="506">
        <v>0</v>
      </c>
      <c r="L311" s="506">
        <v>0</v>
      </c>
      <c r="M311" s="501">
        <f t="shared" si="17"/>
        <v>0</v>
      </c>
      <c r="N311" s="502">
        <f t="shared" si="18"/>
        <v>0</v>
      </c>
      <c r="P311" s="40"/>
      <c r="Q311" s="40"/>
      <c r="R311" s="40"/>
      <c r="S311" s="40"/>
      <c r="T311" s="40"/>
      <c r="U311" s="40"/>
      <c r="V311" s="40"/>
      <c r="W311" s="40"/>
    </row>
    <row r="312" spans="1:23" s="41" customFormat="1" ht="24" x14ac:dyDescent="0.2">
      <c r="A312" s="419" t="str">
        <f t="shared" si="19"/>
        <v>81104212111</v>
      </c>
      <c r="B312" s="507">
        <v>8110</v>
      </c>
      <c r="C312" s="508">
        <v>4212</v>
      </c>
      <c r="D312" s="508">
        <v>1</v>
      </c>
      <c r="E312" s="508">
        <v>1</v>
      </c>
      <c r="F312" s="508">
        <v>1</v>
      </c>
      <c r="G312" s="509" t="s">
        <v>552</v>
      </c>
      <c r="H312" s="510">
        <v>0</v>
      </c>
      <c r="I312" s="510">
        <v>0</v>
      </c>
      <c r="J312" s="510">
        <f t="shared" si="16"/>
        <v>0</v>
      </c>
      <c r="K312" s="510">
        <v>0</v>
      </c>
      <c r="L312" s="510">
        <v>0</v>
      </c>
      <c r="M312" s="510">
        <f t="shared" si="17"/>
        <v>0</v>
      </c>
      <c r="N312" s="511">
        <f t="shared" si="18"/>
        <v>0</v>
      </c>
      <c r="P312" s="40"/>
      <c r="Q312" s="40"/>
      <c r="R312" s="40"/>
      <c r="S312" s="40"/>
      <c r="T312" s="40"/>
      <c r="U312" s="40"/>
      <c r="V312" s="40"/>
      <c r="W312" s="40"/>
    </row>
    <row r="313" spans="1:23" s="41" customFormat="1" ht="36" x14ac:dyDescent="0.2">
      <c r="A313" s="419" t="str">
        <f t="shared" si="19"/>
        <v>81104212112</v>
      </c>
      <c r="B313" s="507">
        <v>8110</v>
      </c>
      <c r="C313" s="508">
        <v>4212</v>
      </c>
      <c r="D313" s="508">
        <v>1</v>
      </c>
      <c r="E313" s="508">
        <v>1</v>
      </c>
      <c r="F313" s="508">
        <v>2</v>
      </c>
      <c r="G313" s="509" t="s">
        <v>553</v>
      </c>
      <c r="H313" s="510">
        <v>0</v>
      </c>
      <c r="I313" s="510">
        <v>0</v>
      </c>
      <c r="J313" s="510">
        <f t="shared" si="16"/>
        <v>0</v>
      </c>
      <c r="K313" s="510">
        <v>0</v>
      </c>
      <c r="L313" s="510">
        <v>0</v>
      </c>
      <c r="M313" s="510">
        <f t="shared" si="17"/>
        <v>0</v>
      </c>
      <c r="N313" s="511">
        <f t="shared" si="18"/>
        <v>0</v>
      </c>
      <c r="P313" s="40"/>
      <c r="Q313" s="40"/>
      <c r="R313" s="40"/>
      <c r="S313" s="40"/>
      <c r="T313" s="40"/>
      <c r="U313" s="40"/>
      <c r="V313" s="40"/>
      <c r="W313" s="40"/>
    </row>
    <row r="314" spans="1:23" s="41" customFormat="1" x14ac:dyDescent="0.2">
      <c r="A314" s="419" t="str">
        <f t="shared" si="19"/>
        <v>81104212113</v>
      </c>
      <c r="B314" s="507">
        <v>8110</v>
      </c>
      <c r="C314" s="508">
        <v>4212</v>
      </c>
      <c r="D314" s="508">
        <v>1</v>
      </c>
      <c r="E314" s="508">
        <v>1</v>
      </c>
      <c r="F314" s="508">
        <v>3</v>
      </c>
      <c r="G314" s="509" t="s">
        <v>133</v>
      </c>
      <c r="H314" s="510">
        <v>0</v>
      </c>
      <c r="I314" s="510">
        <v>0</v>
      </c>
      <c r="J314" s="510">
        <f t="shared" si="16"/>
        <v>0</v>
      </c>
      <c r="K314" s="510">
        <v>0</v>
      </c>
      <c r="L314" s="510">
        <v>0</v>
      </c>
      <c r="M314" s="510">
        <f t="shared" si="17"/>
        <v>0</v>
      </c>
      <c r="N314" s="511">
        <f t="shared" si="18"/>
        <v>0</v>
      </c>
      <c r="P314" s="40"/>
      <c r="Q314" s="40"/>
      <c r="R314" s="40"/>
      <c r="S314" s="40"/>
      <c r="T314" s="40"/>
      <c r="U314" s="40"/>
      <c r="V314" s="40"/>
      <c r="W314" s="40"/>
    </row>
    <row r="315" spans="1:23" s="41" customFormat="1" x14ac:dyDescent="0.2">
      <c r="A315" s="419" t="str">
        <f t="shared" si="19"/>
        <v>81104212114</v>
      </c>
      <c r="B315" s="507">
        <v>8110</v>
      </c>
      <c r="C315" s="508">
        <v>4212</v>
      </c>
      <c r="D315" s="508">
        <v>1</v>
      </c>
      <c r="E315" s="508">
        <v>1</v>
      </c>
      <c r="F315" s="508">
        <v>4</v>
      </c>
      <c r="G315" s="509" t="s">
        <v>134</v>
      </c>
      <c r="H315" s="510">
        <v>0</v>
      </c>
      <c r="I315" s="510">
        <v>0</v>
      </c>
      <c r="J315" s="510">
        <f t="shared" si="16"/>
        <v>0</v>
      </c>
      <c r="K315" s="510">
        <v>0</v>
      </c>
      <c r="L315" s="510">
        <v>0</v>
      </c>
      <c r="M315" s="510">
        <f t="shared" si="17"/>
        <v>0</v>
      </c>
      <c r="N315" s="511">
        <f t="shared" si="18"/>
        <v>0</v>
      </c>
      <c r="P315" s="40"/>
      <c r="Q315" s="40"/>
      <c r="R315" s="40"/>
      <c r="S315" s="40"/>
      <c r="T315" s="40"/>
      <c r="U315" s="40"/>
      <c r="V315" s="40"/>
      <c r="W315" s="40"/>
    </row>
    <row r="316" spans="1:23" s="41" customFormat="1" ht="35.25" customHeight="1" x14ac:dyDescent="0.2">
      <c r="A316" s="419" t="str">
        <f t="shared" si="19"/>
        <v>81104212115</v>
      </c>
      <c r="B316" s="507">
        <v>8110</v>
      </c>
      <c r="C316" s="508">
        <v>4212</v>
      </c>
      <c r="D316" s="508">
        <v>1</v>
      </c>
      <c r="E316" s="508">
        <v>1</v>
      </c>
      <c r="F316" s="508">
        <v>5</v>
      </c>
      <c r="G316" s="509" t="s">
        <v>474</v>
      </c>
      <c r="H316" s="510">
        <v>0</v>
      </c>
      <c r="I316" s="510">
        <v>0</v>
      </c>
      <c r="J316" s="510">
        <f t="shared" si="16"/>
        <v>0</v>
      </c>
      <c r="K316" s="510">
        <v>0</v>
      </c>
      <c r="L316" s="510">
        <v>0</v>
      </c>
      <c r="M316" s="510">
        <f t="shared" si="17"/>
        <v>0</v>
      </c>
      <c r="N316" s="511">
        <f t="shared" si="18"/>
        <v>0</v>
      </c>
      <c r="P316" s="40"/>
      <c r="Q316" s="40"/>
      <c r="R316" s="40"/>
      <c r="S316" s="40"/>
      <c r="T316" s="40"/>
      <c r="U316" s="40"/>
      <c r="V316" s="40"/>
      <c r="W316" s="40"/>
    </row>
    <row r="317" spans="1:23" s="41" customFormat="1" x14ac:dyDescent="0.2">
      <c r="A317" s="419" t="str">
        <f t="shared" si="19"/>
        <v>81104213</v>
      </c>
      <c r="B317" s="498">
        <v>8110</v>
      </c>
      <c r="C317" s="499">
        <v>4213</v>
      </c>
      <c r="D317" s="499"/>
      <c r="E317" s="499"/>
      <c r="F317" s="499"/>
      <c r="G317" s="500" t="s">
        <v>31</v>
      </c>
      <c r="H317" s="501">
        <v>0</v>
      </c>
      <c r="I317" s="501">
        <v>0</v>
      </c>
      <c r="J317" s="501">
        <f t="shared" si="16"/>
        <v>0</v>
      </c>
      <c r="K317" s="501">
        <v>0</v>
      </c>
      <c r="L317" s="501">
        <v>0</v>
      </c>
      <c r="M317" s="501">
        <f t="shared" si="17"/>
        <v>0</v>
      </c>
      <c r="N317" s="502">
        <f t="shared" si="18"/>
        <v>0</v>
      </c>
      <c r="P317" s="40"/>
      <c r="Q317" s="40"/>
      <c r="R317" s="40"/>
      <c r="S317" s="40"/>
      <c r="T317" s="40"/>
      <c r="U317" s="40"/>
      <c r="V317" s="40"/>
      <c r="W317" s="40"/>
    </row>
    <row r="318" spans="1:23" s="41" customFormat="1" x14ac:dyDescent="0.2">
      <c r="A318" s="419" t="str">
        <f t="shared" si="19"/>
        <v>811042131</v>
      </c>
      <c r="B318" s="503">
        <v>8110</v>
      </c>
      <c r="C318" s="504">
        <v>4213</v>
      </c>
      <c r="D318" s="504">
        <v>1</v>
      </c>
      <c r="E318" s="504"/>
      <c r="F318" s="504"/>
      <c r="G318" s="505" t="s">
        <v>31</v>
      </c>
      <c r="H318" s="506">
        <v>0</v>
      </c>
      <c r="I318" s="506">
        <v>0</v>
      </c>
      <c r="J318" s="501">
        <f t="shared" si="16"/>
        <v>0</v>
      </c>
      <c r="K318" s="506">
        <v>0</v>
      </c>
      <c r="L318" s="506">
        <v>0</v>
      </c>
      <c r="M318" s="501">
        <f t="shared" si="17"/>
        <v>0</v>
      </c>
      <c r="N318" s="502">
        <f t="shared" si="18"/>
        <v>0</v>
      </c>
      <c r="P318" s="40"/>
      <c r="Q318" s="40"/>
      <c r="R318" s="40"/>
      <c r="S318" s="40"/>
      <c r="T318" s="40"/>
      <c r="U318" s="40"/>
      <c r="V318" s="40"/>
      <c r="W318" s="40"/>
    </row>
    <row r="319" spans="1:23" s="41" customFormat="1" x14ac:dyDescent="0.2">
      <c r="A319" s="419" t="str">
        <f t="shared" si="19"/>
        <v>8110421311</v>
      </c>
      <c r="B319" s="503">
        <v>8110</v>
      </c>
      <c r="C319" s="504">
        <v>4213</v>
      </c>
      <c r="D319" s="504">
        <v>1</v>
      </c>
      <c r="E319" s="504">
        <v>1</v>
      </c>
      <c r="F319" s="504"/>
      <c r="G319" s="505" t="s">
        <v>31</v>
      </c>
      <c r="H319" s="506">
        <v>0</v>
      </c>
      <c r="I319" s="506">
        <v>0</v>
      </c>
      <c r="J319" s="501">
        <f t="shared" si="16"/>
        <v>0</v>
      </c>
      <c r="K319" s="506">
        <v>0</v>
      </c>
      <c r="L319" s="506">
        <v>0</v>
      </c>
      <c r="M319" s="501">
        <f t="shared" si="17"/>
        <v>0</v>
      </c>
      <c r="N319" s="502">
        <f t="shared" si="18"/>
        <v>0</v>
      </c>
      <c r="P319" s="40"/>
      <c r="Q319" s="40"/>
      <c r="R319" s="40"/>
      <c r="S319" s="40"/>
      <c r="T319" s="40"/>
      <c r="U319" s="40"/>
      <c r="V319" s="40"/>
      <c r="W319" s="40"/>
    </row>
    <row r="320" spans="1:23" s="41" customFormat="1" x14ac:dyDescent="0.2">
      <c r="A320" s="419" t="str">
        <f t="shared" si="19"/>
        <v>81104213111</v>
      </c>
      <c r="B320" s="507">
        <v>8110</v>
      </c>
      <c r="C320" s="508">
        <v>4213</v>
      </c>
      <c r="D320" s="508">
        <v>1</v>
      </c>
      <c r="E320" s="508">
        <v>1</v>
      </c>
      <c r="F320" s="508">
        <v>1</v>
      </c>
      <c r="G320" s="509" t="s">
        <v>31</v>
      </c>
      <c r="H320" s="510">
        <v>0</v>
      </c>
      <c r="I320" s="510">
        <v>0</v>
      </c>
      <c r="J320" s="510">
        <f t="shared" si="16"/>
        <v>0</v>
      </c>
      <c r="K320" s="510">
        <v>0</v>
      </c>
      <c r="L320" s="510">
        <v>0</v>
      </c>
      <c r="M320" s="510">
        <f t="shared" si="17"/>
        <v>0</v>
      </c>
      <c r="N320" s="511">
        <f t="shared" si="18"/>
        <v>0</v>
      </c>
      <c r="P320" s="40"/>
      <c r="Q320" s="40"/>
      <c r="R320" s="40"/>
      <c r="S320" s="40"/>
      <c r="T320" s="40"/>
      <c r="U320" s="40"/>
      <c r="V320" s="40"/>
      <c r="W320" s="40"/>
    </row>
    <row r="321" spans="1:23" s="41" customFormat="1" ht="20.25" customHeight="1" x14ac:dyDescent="0.2">
      <c r="A321" s="419" t="str">
        <f t="shared" si="19"/>
        <v>81104214</v>
      </c>
      <c r="B321" s="498">
        <v>8110</v>
      </c>
      <c r="C321" s="499">
        <v>4214</v>
      </c>
      <c r="D321" s="499"/>
      <c r="E321" s="499"/>
      <c r="F321" s="499"/>
      <c r="G321" s="500" t="s">
        <v>88</v>
      </c>
      <c r="H321" s="501">
        <v>0</v>
      </c>
      <c r="I321" s="501">
        <v>0</v>
      </c>
      <c r="J321" s="501">
        <f t="shared" si="16"/>
        <v>0</v>
      </c>
      <c r="K321" s="501">
        <v>0</v>
      </c>
      <c r="L321" s="501">
        <v>0</v>
      </c>
      <c r="M321" s="501">
        <f t="shared" si="17"/>
        <v>0</v>
      </c>
      <c r="N321" s="502">
        <f t="shared" si="18"/>
        <v>0</v>
      </c>
      <c r="P321" s="40"/>
      <c r="Q321" s="40"/>
      <c r="R321" s="40"/>
      <c r="S321" s="40"/>
      <c r="T321" s="40"/>
      <c r="U321" s="40"/>
      <c r="V321" s="40"/>
      <c r="W321" s="40"/>
    </row>
    <row r="322" spans="1:23" s="41" customFormat="1" x14ac:dyDescent="0.2">
      <c r="A322" s="419" t="str">
        <f t="shared" si="19"/>
        <v>811042141</v>
      </c>
      <c r="B322" s="503">
        <v>8110</v>
      </c>
      <c r="C322" s="504">
        <v>4214</v>
      </c>
      <c r="D322" s="504">
        <v>1</v>
      </c>
      <c r="E322" s="504"/>
      <c r="F322" s="504"/>
      <c r="G322" s="505" t="s">
        <v>88</v>
      </c>
      <c r="H322" s="506">
        <v>0</v>
      </c>
      <c r="I322" s="506">
        <v>0</v>
      </c>
      <c r="J322" s="501">
        <f t="shared" si="16"/>
        <v>0</v>
      </c>
      <c r="K322" s="506">
        <v>0</v>
      </c>
      <c r="L322" s="506">
        <v>0</v>
      </c>
      <c r="M322" s="501">
        <f t="shared" si="17"/>
        <v>0</v>
      </c>
      <c r="N322" s="502">
        <f t="shared" si="18"/>
        <v>0</v>
      </c>
      <c r="P322" s="40"/>
      <c r="Q322" s="40"/>
      <c r="R322" s="40"/>
      <c r="S322" s="40"/>
      <c r="T322" s="40"/>
      <c r="U322" s="40"/>
      <c r="V322" s="40"/>
      <c r="W322" s="40"/>
    </row>
    <row r="323" spans="1:23" s="41" customFormat="1" x14ac:dyDescent="0.2">
      <c r="A323" s="419" t="str">
        <f t="shared" si="19"/>
        <v>8110421411</v>
      </c>
      <c r="B323" s="503">
        <v>8110</v>
      </c>
      <c r="C323" s="504">
        <v>4214</v>
      </c>
      <c r="D323" s="504">
        <v>1</v>
      </c>
      <c r="E323" s="504">
        <v>1</v>
      </c>
      <c r="F323" s="504"/>
      <c r="G323" s="505" t="s">
        <v>88</v>
      </c>
      <c r="H323" s="506">
        <v>0</v>
      </c>
      <c r="I323" s="506">
        <v>0</v>
      </c>
      <c r="J323" s="501">
        <f t="shared" si="16"/>
        <v>0</v>
      </c>
      <c r="K323" s="506">
        <v>0</v>
      </c>
      <c r="L323" s="506">
        <v>0</v>
      </c>
      <c r="M323" s="501">
        <f t="shared" si="17"/>
        <v>0</v>
      </c>
      <c r="N323" s="502">
        <f t="shared" si="18"/>
        <v>0</v>
      </c>
      <c r="P323" s="40"/>
      <c r="Q323" s="40"/>
      <c r="R323" s="40"/>
      <c r="S323" s="40"/>
      <c r="T323" s="40"/>
      <c r="U323" s="40"/>
      <c r="V323" s="40"/>
      <c r="W323" s="40"/>
    </row>
    <row r="324" spans="1:23" s="41" customFormat="1" x14ac:dyDescent="0.2">
      <c r="A324" s="419" t="str">
        <f t="shared" si="19"/>
        <v>81104214111</v>
      </c>
      <c r="B324" s="507">
        <v>8110</v>
      </c>
      <c r="C324" s="508">
        <v>4214</v>
      </c>
      <c r="D324" s="508">
        <v>1</v>
      </c>
      <c r="E324" s="508">
        <v>1</v>
      </c>
      <c r="F324" s="508">
        <v>1</v>
      </c>
      <c r="G324" s="509" t="s">
        <v>467</v>
      </c>
      <c r="H324" s="510">
        <v>0</v>
      </c>
      <c r="I324" s="510">
        <v>0</v>
      </c>
      <c r="J324" s="510">
        <f t="shared" si="16"/>
        <v>0</v>
      </c>
      <c r="K324" s="510">
        <v>0</v>
      </c>
      <c r="L324" s="510">
        <v>0</v>
      </c>
      <c r="M324" s="510">
        <f t="shared" si="17"/>
        <v>0</v>
      </c>
      <c r="N324" s="511">
        <f t="shared" si="18"/>
        <v>0</v>
      </c>
      <c r="P324" s="40"/>
      <c r="Q324" s="40"/>
      <c r="R324" s="40"/>
      <c r="S324" s="40"/>
      <c r="T324" s="40"/>
      <c r="U324" s="40"/>
      <c r="V324" s="40"/>
      <c r="W324" s="40"/>
    </row>
    <row r="325" spans="1:23" s="41" customFormat="1" x14ac:dyDescent="0.2">
      <c r="A325" s="419" t="str">
        <f t="shared" si="19"/>
        <v>81104214112</v>
      </c>
      <c r="B325" s="507">
        <v>8110</v>
      </c>
      <c r="C325" s="508">
        <v>4214</v>
      </c>
      <c r="D325" s="508">
        <v>1</v>
      </c>
      <c r="E325" s="508">
        <v>1</v>
      </c>
      <c r="F325" s="508">
        <v>2</v>
      </c>
      <c r="G325" s="509" t="s">
        <v>554</v>
      </c>
      <c r="H325" s="510">
        <v>0</v>
      </c>
      <c r="I325" s="510">
        <v>0</v>
      </c>
      <c r="J325" s="510">
        <f t="shared" si="16"/>
        <v>0</v>
      </c>
      <c r="K325" s="510">
        <v>0</v>
      </c>
      <c r="L325" s="510">
        <v>0</v>
      </c>
      <c r="M325" s="510">
        <f t="shared" si="17"/>
        <v>0</v>
      </c>
      <c r="N325" s="511">
        <f t="shared" si="18"/>
        <v>0</v>
      </c>
      <c r="P325" s="40"/>
      <c r="Q325" s="40"/>
      <c r="R325" s="40"/>
      <c r="S325" s="40"/>
      <c r="T325" s="40"/>
      <c r="U325" s="40"/>
      <c r="V325" s="40"/>
      <c r="W325" s="40"/>
    </row>
    <row r="326" spans="1:23" s="41" customFormat="1" x14ac:dyDescent="0.2">
      <c r="A326" s="419" t="str">
        <f t="shared" si="19"/>
        <v>81104215</v>
      </c>
      <c r="B326" s="498">
        <v>8110</v>
      </c>
      <c r="C326" s="499">
        <v>4215</v>
      </c>
      <c r="D326" s="499"/>
      <c r="E326" s="499"/>
      <c r="F326" s="499"/>
      <c r="G326" s="500" t="s">
        <v>449</v>
      </c>
      <c r="H326" s="501">
        <v>0</v>
      </c>
      <c r="I326" s="501">
        <v>0</v>
      </c>
      <c r="J326" s="501">
        <f t="shared" si="16"/>
        <v>0</v>
      </c>
      <c r="K326" s="501">
        <v>0</v>
      </c>
      <c r="L326" s="501">
        <v>0</v>
      </c>
      <c r="M326" s="501">
        <f t="shared" si="17"/>
        <v>0</v>
      </c>
      <c r="N326" s="502">
        <f t="shared" si="18"/>
        <v>0</v>
      </c>
      <c r="P326" s="40"/>
      <c r="Q326" s="40"/>
      <c r="R326" s="40"/>
      <c r="S326" s="40"/>
      <c r="T326" s="40"/>
      <c r="U326" s="40"/>
      <c r="V326" s="40"/>
      <c r="W326" s="40"/>
    </row>
    <row r="327" spans="1:23" s="41" customFormat="1" x14ac:dyDescent="0.2">
      <c r="A327" s="419" t="str">
        <f t="shared" si="19"/>
        <v>811042151</v>
      </c>
      <c r="B327" s="503">
        <v>8110</v>
      </c>
      <c r="C327" s="504">
        <v>4215</v>
      </c>
      <c r="D327" s="504">
        <v>1</v>
      </c>
      <c r="E327" s="504"/>
      <c r="F327" s="504"/>
      <c r="G327" s="505" t="s">
        <v>449</v>
      </c>
      <c r="H327" s="506">
        <v>0</v>
      </c>
      <c r="I327" s="506">
        <v>0</v>
      </c>
      <c r="J327" s="501">
        <f t="shared" si="16"/>
        <v>0</v>
      </c>
      <c r="K327" s="506">
        <v>0</v>
      </c>
      <c r="L327" s="506">
        <v>0</v>
      </c>
      <c r="M327" s="501">
        <f t="shared" si="17"/>
        <v>0</v>
      </c>
      <c r="N327" s="502">
        <f t="shared" si="18"/>
        <v>0</v>
      </c>
      <c r="P327" s="40"/>
      <c r="Q327" s="40"/>
      <c r="R327" s="40"/>
      <c r="S327" s="40"/>
      <c r="T327" s="40"/>
      <c r="U327" s="40"/>
      <c r="V327" s="40"/>
      <c r="W327" s="40"/>
    </row>
    <row r="328" spans="1:23" s="41" customFormat="1" x14ac:dyDescent="0.2">
      <c r="A328" s="419" t="str">
        <f t="shared" si="19"/>
        <v>8110421511</v>
      </c>
      <c r="B328" s="503">
        <v>8110</v>
      </c>
      <c r="C328" s="504">
        <v>4215</v>
      </c>
      <c r="D328" s="504">
        <v>1</v>
      </c>
      <c r="E328" s="504">
        <v>1</v>
      </c>
      <c r="F328" s="504"/>
      <c r="G328" s="505" t="s">
        <v>449</v>
      </c>
      <c r="H328" s="506">
        <v>0</v>
      </c>
      <c r="I328" s="506">
        <v>0</v>
      </c>
      <c r="J328" s="501">
        <f t="shared" si="16"/>
        <v>0</v>
      </c>
      <c r="K328" s="506">
        <v>0</v>
      </c>
      <c r="L328" s="506">
        <v>0</v>
      </c>
      <c r="M328" s="501">
        <f t="shared" si="17"/>
        <v>0</v>
      </c>
      <c r="N328" s="502">
        <f t="shared" si="18"/>
        <v>0</v>
      </c>
      <c r="P328" s="40"/>
      <c r="Q328" s="40"/>
      <c r="R328" s="40"/>
      <c r="S328" s="40"/>
      <c r="T328" s="40"/>
      <c r="U328" s="40"/>
      <c r="V328" s="40"/>
      <c r="W328" s="40"/>
    </row>
    <row r="329" spans="1:23" s="41" customFormat="1" x14ac:dyDescent="0.2">
      <c r="A329" s="419" t="str">
        <f t="shared" si="19"/>
        <v>81104215111</v>
      </c>
      <c r="B329" s="507">
        <v>8110</v>
      </c>
      <c r="C329" s="508">
        <v>4215</v>
      </c>
      <c r="D329" s="508">
        <v>1</v>
      </c>
      <c r="E329" s="508">
        <v>1</v>
      </c>
      <c r="F329" s="508">
        <v>1</v>
      </c>
      <c r="G329" s="509" t="s">
        <v>135</v>
      </c>
      <c r="H329" s="510">
        <v>0</v>
      </c>
      <c r="I329" s="510">
        <v>0</v>
      </c>
      <c r="J329" s="510">
        <f t="shared" si="16"/>
        <v>0</v>
      </c>
      <c r="K329" s="510">
        <v>0</v>
      </c>
      <c r="L329" s="510">
        <v>0</v>
      </c>
      <c r="M329" s="510">
        <f t="shared" si="17"/>
        <v>0</v>
      </c>
      <c r="N329" s="511">
        <f t="shared" si="18"/>
        <v>0</v>
      </c>
      <c r="P329" s="40"/>
      <c r="Q329" s="40"/>
      <c r="R329" s="40"/>
      <c r="S329" s="40"/>
      <c r="T329" s="40"/>
      <c r="U329" s="40"/>
      <c r="V329" s="40"/>
      <c r="W329" s="40"/>
    </row>
    <row r="330" spans="1:23" s="41" customFormat="1" x14ac:dyDescent="0.2">
      <c r="A330" s="419" t="str">
        <f t="shared" si="19"/>
        <v>81104215112</v>
      </c>
      <c r="B330" s="507">
        <v>8110</v>
      </c>
      <c r="C330" s="508">
        <v>4215</v>
      </c>
      <c r="D330" s="508">
        <v>1</v>
      </c>
      <c r="E330" s="508">
        <v>1</v>
      </c>
      <c r="F330" s="508">
        <v>2</v>
      </c>
      <c r="G330" s="509" t="s">
        <v>136</v>
      </c>
      <c r="H330" s="510">
        <v>0</v>
      </c>
      <c r="I330" s="510">
        <v>0</v>
      </c>
      <c r="J330" s="510">
        <f t="shared" si="16"/>
        <v>0</v>
      </c>
      <c r="K330" s="510">
        <v>0</v>
      </c>
      <c r="L330" s="510">
        <v>0</v>
      </c>
      <c r="M330" s="510">
        <f t="shared" si="17"/>
        <v>0</v>
      </c>
      <c r="N330" s="511">
        <f t="shared" si="18"/>
        <v>0</v>
      </c>
      <c r="P330" s="40"/>
      <c r="Q330" s="40"/>
      <c r="R330" s="40"/>
      <c r="S330" s="40"/>
      <c r="T330" s="40"/>
      <c r="U330" s="40"/>
      <c r="V330" s="40"/>
      <c r="W330" s="40"/>
    </row>
    <row r="331" spans="1:23" s="41" customFormat="1" x14ac:dyDescent="0.2">
      <c r="A331" s="419" t="str">
        <f t="shared" si="19"/>
        <v>81104215113</v>
      </c>
      <c r="B331" s="507">
        <v>8110</v>
      </c>
      <c r="C331" s="508">
        <v>4215</v>
      </c>
      <c r="D331" s="508">
        <v>1</v>
      </c>
      <c r="E331" s="508">
        <v>1</v>
      </c>
      <c r="F331" s="508">
        <v>3</v>
      </c>
      <c r="G331" s="509" t="s">
        <v>137</v>
      </c>
      <c r="H331" s="510">
        <v>0</v>
      </c>
      <c r="I331" s="510">
        <v>0</v>
      </c>
      <c r="J331" s="510">
        <f t="shared" si="16"/>
        <v>0</v>
      </c>
      <c r="K331" s="510">
        <v>0</v>
      </c>
      <c r="L331" s="510">
        <v>0</v>
      </c>
      <c r="M331" s="510">
        <f t="shared" si="17"/>
        <v>0</v>
      </c>
      <c r="N331" s="511">
        <f t="shared" si="18"/>
        <v>0</v>
      </c>
      <c r="P331" s="40"/>
      <c r="Q331" s="40"/>
      <c r="R331" s="40"/>
      <c r="S331" s="40"/>
      <c r="T331" s="40"/>
      <c r="U331" s="40"/>
      <c r="V331" s="40"/>
      <c r="W331" s="40"/>
    </row>
    <row r="332" spans="1:23" s="41" customFormat="1" x14ac:dyDescent="0.2">
      <c r="A332" s="419" t="str">
        <f t="shared" ref="A332" si="20">B332&amp;C332&amp;D332&amp;E332&amp;F332</f>
        <v>81104215114</v>
      </c>
      <c r="B332" s="507">
        <v>8110</v>
      </c>
      <c r="C332" s="508">
        <v>4215</v>
      </c>
      <c r="D332" s="508">
        <v>1</v>
      </c>
      <c r="E332" s="508">
        <v>1</v>
      </c>
      <c r="F332" s="508">
        <v>4</v>
      </c>
      <c r="G332" s="509" t="s">
        <v>138</v>
      </c>
      <c r="H332" s="510">
        <v>0</v>
      </c>
      <c r="I332" s="510">
        <v>0</v>
      </c>
      <c r="J332" s="510">
        <f t="shared" si="16"/>
        <v>0</v>
      </c>
      <c r="K332" s="510">
        <v>0</v>
      </c>
      <c r="L332" s="510">
        <v>0</v>
      </c>
      <c r="M332" s="510">
        <f t="shared" si="17"/>
        <v>0</v>
      </c>
      <c r="N332" s="511">
        <f t="shared" si="18"/>
        <v>0</v>
      </c>
      <c r="P332" s="40"/>
      <c r="Q332" s="40"/>
      <c r="R332" s="40"/>
      <c r="S332" s="40"/>
      <c r="T332" s="40"/>
      <c r="U332" s="40"/>
      <c r="V332" s="40"/>
      <c r="W332" s="40"/>
    </row>
    <row r="333" spans="1:23" s="41" customFormat="1" x14ac:dyDescent="0.2">
      <c r="A333" s="419" t="str">
        <f t="shared" si="19"/>
        <v>81104215115</v>
      </c>
      <c r="B333" s="507">
        <v>8110</v>
      </c>
      <c r="C333" s="508">
        <v>4215</v>
      </c>
      <c r="D333" s="508">
        <v>1</v>
      </c>
      <c r="E333" s="508">
        <v>1</v>
      </c>
      <c r="F333" s="508">
        <v>5</v>
      </c>
      <c r="G333" s="509" t="s">
        <v>139</v>
      </c>
      <c r="H333" s="510">
        <v>0</v>
      </c>
      <c r="I333" s="510">
        <v>0</v>
      </c>
      <c r="J333" s="510">
        <f t="shared" ref="J333:J396" si="21">H333+I333</f>
        <v>0</v>
      </c>
      <c r="K333" s="510">
        <v>0</v>
      </c>
      <c r="L333" s="510">
        <v>0</v>
      </c>
      <c r="M333" s="510">
        <f t="shared" ref="M333:M396" si="22">IFERROR(L333/J333*100,0)</f>
        <v>0</v>
      </c>
      <c r="N333" s="511">
        <f t="shared" ref="N333:N396" si="23">L333-J333</f>
        <v>0</v>
      </c>
      <c r="P333" s="40"/>
      <c r="Q333" s="40"/>
      <c r="R333" s="40"/>
      <c r="S333" s="40"/>
      <c r="T333" s="40"/>
      <c r="U333" s="40"/>
      <c r="V333" s="40"/>
      <c r="W333" s="40"/>
    </row>
    <row r="334" spans="1:23" s="41" customFormat="1" x14ac:dyDescent="0.2">
      <c r="A334" s="419" t="str">
        <f t="shared" si="19"/>
        <v>81104215116</v>
      </c>
      <c r="B334" s="507">
        <v>8110</v>
      </c>
      <c r="C334" s="508">
        <v>4215</v>
      </c>
      <c r="D334" s="508">
        <v>1</v>
      </c>
      <c r="E334" s="508">
        <v>1</v>
      </c>
      <c r="F334" s="508">
        <v>6</v>
      </c>
      <c r="G334" s="509" t="s">
        <v>140</v>
      </c>
      <c r="H334" s="510">
        <v>0</v>
      </c>
      <c r="I334" s="510">
        <v>0</v>
      </c>
      <c r="J334" s="510">
        <f t="shared" si="21"/>
        <v>0</v>
      </c>
      <c r="K334" s="510">
        <v>0</v>
      </c>
      <c r="L334" s="510">
        <v>0</v>
      </c>
      <c r="M334" s="510">
        <f t="shared" si="22"/>
        <v>0</v>
      </c>
      <c r="N334" s="511">
        <f t="shared" si="23"/>
        <v>0</v>
      </c>
      <c r="P334" s="40"/>
      <c r="Q334" s="40"/>
      <c r="R334" s="40"/>
      <c r="S334" s="40"/>
      <c r="T334" s="40"/>
      <c r="U334" s="40"/>
      <c r="V334" s="40"/>
      <c r="W334" s="40"/>
    </row>
    <row r="335" spans="1:23" s="41" customFormat="1" ht="24" x14ac:dyDescent="0.2">
      <c r="A335" s="419" t="str">
        <f t="shared" si="19"/>
        <v>81104215117</v>
      </c>
      <c r="B335" s="507">
        <v>8110</v>
      </c>
      <c r="C335" s="508">
        <v>4215</v>
      </c>
      <c r="D335" s="508">
        <v>1</v>
      </c>
      <c r="E335" s="508">
        <v>1</v>
      </c>
      <c r="F335" s="508">
        <v>7</v>
      </c>
      <c r="G335" s="509" t="s">
        <v>555</v>
      </c>
      <c r="H335" s="510">
        <v>0</v>
      </c>
      <c r="I335" s="510">
        <v>0</v>
      </c>
      <c r="J335" s="510">
        <f t="shared" si="21"/>
        <v>0</v>
      </c>
      <c r="K335" s="510">
        <v>0</v>
      </c>
      <c r="L335" s="510">
        <v>0</v>
      </c>
      <c r="M335" s="510">
        <f t="shared" si="22"/>
        <v>0</v>
      </c>
      <c r="N335" s="511">
        <f t="shared" si="23"/>
        <v>0</v>
      </c>
      <c r="P335" s="40"/>
      <c r="Q335" s="40"/>
      <c r="R335" s="40"/>
      <c r="S335" s="40"/>
      <c r="T335" s="40"/>
      <c r="U335" s="40"/>
      <c r="V335" s="40"/>
      <c r="W335" s="40"/>
    </row>
    <row r="336" spans="1:23" s="41" customFormat="1" ht="24" x14ac:dyDescent="0.2">
      <c r="A336" s="419" t="str">
        <f t="shared" ref="A336:A400" si="24">B336&amp;C336&amp;D336&amp;E336&amp;F336</f>
        <v>81104215118</v>
      </c>
      <c r="B336" s="507">
        <v>8110</v>
      </c>
      <c r="C336" s="508">
        <v>4215</v>
      </c>
      <c r="D336" s="508">
        <v>1</v>
      </c>
      <c r="E336" s="508">
        <v>1</v>
      </c>
      <c r="F336" s="508">
        <v>8</v>
      </c>
      <c r="G336" s="509" t="s">
        <v>556</v>
      </c>
      <c r="H336" s="510">
        <v>0</v>
      </c>
      <c r="I336" s="510">
        <v>0</v>
      </c>
      <c r="J336" s="510">
        <f t="shared" si="21"/>
        <v>0</v>
      </c>
      <c r="K336" s="510">
        <v>0</v>
      </c>
      <c r="L336" s="510">
        <v>0</v>
      </c>
      <c r="M336" s="510">
        <f t="shared" si="22"/>
        <v>0</v>
      </c>
      <c r="N336" s="511">
        <f t="shared" si="23"/>
        <v>0</v>
      </c>
      <c r="P336" s="40"/>
      <c r="Q336" s="40"/>
      <c r="R336" s="40"/>
      <c r="S336" s="40"/>
      <c r="T336" s="40"/>
      <c r="U336" s="40"/>
      <c r="V336" s="40"/>
      <c r="W336" s="40"/>
    </row>
    <row r="337" spans="1:23" s="41" customFormat="1" x14ac:dyDescent="0.2">
      <c r="A337" s="419" t="str">
        <f t="shared" si="24"/>
        <v>81104215119</v>
      </c>
      <c r="B337" s="507">
        <v>8110</v>
      </c>
      <c r="C337" s="508">
        <v>4215</v>
      </c>
      <c r="D337" s="508">
        <v>1</v>
      </c>
      <c r="E337" s="508">
        <v>1</v>
      </c>
      <c r="F337" s="508">
        <v>9</v>
      </c>
      <c r="G337" s="509" t="s">
        <v>141</v>
      </c>
      <c r="H337" s="510">
        <v>0</v>
      </c>
      <c r="I337" s="510">
        <v>0</v>
      </c>
      <c r="J337" s="510">
        <f t="shared" si="21"/>
        <v>0</v>
      </c>
      <c r="K337" s="510">
        <v>0</v>
      </c>
      <c r="L337" s="510">
        <v>0</v>
      </c>
      <c r="M337" s="510">
        <f t="shared" si="22"/>
        <v>0</v>
      </c>
      <c r="N337" s="511">
        <f t="shared" si="23"/>
        <v>0</v>
      </c>
      <c r="P337" s="40"/>
      <c r="Q337" s="40"/>
      <c r="R337" s="40"/>
      <c r="S337" s="40"/>
      <c r="T337" s="40"/>
      <c r="U337" s="40"/>
      <c r="V337" s="40"/>
      <c r="W337" s="40"/>
    </row>
    <row r="338" spans="1:23" s="41" customFormat="1" x14ac:dyDescent="0.2">
      <c r="A338" s="419" t="str">
        <f t="shared" si="24"/>
        <v>811042151110</v>
      </c>
      <c r="B338" s="507">
        <v>8110</v>
      </c>
      <c r="C338" s="508">
        <v>4215</v>
      </c>
      <c r="D338" s="508">
        <v>1</v>
      </c>
      <c r="E338" s="508">
        <v>1</v>
      </c>
      <c r="F338" s="508">
        <v>10</v>
      </c>
      <c r="G338" s="509" t="s">
        <v>557</v>
      </c>
      <c r="H338" s="510">
        <v>0</v>
      </c>
      <c r="I338" s="510">
        <v>0</v>
      </c>
      <c r="J338" s="510">
        <f t="shared" si="21"/>
        <v>0</v>
      </c>
      <c r="K338" s="510">
        <v>0</v>
      </c>
      <c r="L338" s="510">
        <v>0</v>
      </c>
      <c r="M338" s="510">
        <f t="shared" si="22"/>
        <v>0</v>
      </c>
      <c r="N338" s="511">
        <f t="shared" si="23"/>
        <v>0</v>
      </c>
      <c r="P338" s="40"/>
      <c r="Q338" s="40"/>
      <c r="R338" s="40"/>
      <c r="S338" s="40"/>
      <c r="T338" s="40"/>
      <c r="U338" s="40"/>
      <c r="V338" s="40"/>
      <c r="W338" s="40"/>
    </row>
    <row r="339" spans="1:23" s="41" customFormat="1" x14ac:dyDescent="0.2">
      <c r="A339" s="419" t="str">
        <f t="shared" si="24"/>
        <v>811042151111</v>
      </c>
      <c r="B339" s="507">
        <v>8110</v>
      </c>
      <c r="C339" s="508">
        <v>4215</v>
      </c>
      <c r="D339" s="508">
        <v>1</v>
      </c>
      <c r="E339" s="508">
        <v>1</v>
      </c>
      <c r="F339" s="508">
        <v>11</v>
      </c>
      <c r="G339" s="509" t="s">
        <v>558</v>
      </c>
      <c r="H339" s="510">
        <v>0</v>
      </c>
      <c r="I339" s="510">
        <v>0</v>
      </c>
      <c r="J339" s="510">
        <f t="shared" si="21"/>
        <v>0</v>
      </c>
      <c r="K339" s="510">
        <v>0</v>
      </c>
      <c r="L339" s="510">
        <v>0</v>
      </c>
      <c r="M339" s="510">
        <f t="shared" si="22"/>
        <v>0</v>
      </c>
      <c r="N339" s="511">
        <f t="shared" si="23"/>
        <v>0</v>
      </c>
      <c r="P339" s="40"/>
      <c r="Q339" s="40"/>
      <c r="R339" s="40"/>
      <c r="S339" s="40"/>
      <c r="T339" s="40"/>
      <c r="U339" s="40"/>
      <c r="V339" s="40"/>
      <c r="W339" s="40"/>
    </row>
    <row r="340" spans="1:23" s="41" customFormat="1" x14ac:dyDescent="0.2">
      <c r="A340" s="419" t="str">
        <f t="shared" si="24"/>
        <v>811042151112</v>
      </c>
      <c r="B340" s="507">
        <v>8110</v>
      </c>
      <c r="C340" s="508">
        <v>4215</v>
      </c>
      <c r="D340" s="508">
        <v>1</v>
      </c>
      <c r="E340" s="508">
        <v>1</v>
      </c>
      <c r="F340" s="508">
        <v>12</v>
      </c>
      <c r="G340" s="509" t="s">
        <v>559</v>
      </c>
      <c r="H340" s="510">
        <v>0</v>
      </c>
      <c r="I340" s="510">
        <v>0</v>
      </c>
      <c r="J340" s="510">
        <f t="shared" si="21"/>
        <v>0</v>
      </c>
      <c r="K340" s="510">
        <v>0</v>
      </c>
      <c r="L340" s="510">
        <v>0</v>
      </c>
      <c r="M340" s="510">
        <f t="shared" si="22"/>
        <v>0</v>
      </c>
      <c r="N340" s="511">
        <f t="shared" si="23"/>
        <v>0</v>
      </c>
      <c r="P340" s="40"/>
      <c r="Q340" s="40"/>
      <c r="R340" s="40"/>
      <c r="S340" s="40"/>
      <c r="T340" s="40"/>
      <c r="U340" s="40"/>
      <c r="V340" s="40"/>
      <c r="W340" s="40"/>
    </row>
    <row r="341" spans="1:23" s="41" customFormat="1" x14ac:dyDescent="0.2">
      <c r="A341" s="419" t="str">
        <f t="shared" si="24"/>
        <v>811042151113</v>
      </c>
      <c r="B341" s="507">
        <v>8110</v>
      </c>
      <c r="C341" s="508">
        <v>4215</v>
      </c>
      <c r="D341" s="508">
        <v>1</v>
      </c>
      <c r="E341" s="508">
        <v>1</v>
      </c>
      <c r="F341" s="508">
        <v>13</v>
      </c>
      <c r="G341" s="509" t="s">
        <v>142</v>
      </c>
      <c r="H341" s="510">
        <v>0</v>
      </c>
      <c r="I341" s="510">
        <v>0</v>
      </c>
      <c r="J341" s="510">
        <f t="shared" si="21"/>
        <v>0</v>
      </c>
      <c r="K341" s="510">
        <v>0</v>
      </c>
      <c r="L341" s="510">
        <v>0</v>
      </c>
      <c r="M341" s="510">
        <f t="shared" si="22"/>
        <v>0</v>
      </c>
      <c r="N341" s="511">
        <f t="shared" si="23"/>
        <v>0</v>
      </c>
      <c r="P341" s="40"/>
      <c r="Q341" s="40"/>
      <c r="R341" s="40"/>
      <c r="S341" s="40"/>
      <c r="T341" s="40"/>
      <c r="U341" s="40"/>
      <c r="V341" s="40"/>
      <c r="W341" s="40"/>
    </row>
    <row r="342" spans="1:23" s="41" customFormat="1" ht="24" x14ac:dyDescent="0.2">
      <c r="A342" s="419" t="str">
        <f t="shared" si="24"/>
        <v>811042151114</v>
      </c>
      <c r="B342" s="507">
        <v>8110</v>
      </c>
      <c r="C342" s="508">
        <v>4215</v>
      </c>
      <c r="D342" s="508">
        <v>1</v>
      </c>
      <c r="E342" s="508">
        <v>1</v>
      </c>
      <c r="F342" s="508">
        <v>14</v>
      </c>
      <c r="G342" s="509" t="s">
        <v>143</v>
      </c>
      <c r="H342" s="510">
        <v>0</v>
      </c>
      <c r="I342" s="510">
        <v>0</v>
      </c>
      <c r="J342" s="510">
        <f t="shared" si="21"/>
        <v>0</v>
      </c>
      <c r="K342" s="510">
        <v>0</v>
      </c>
      <c r="L342" s="510">
        <v>0</v>
      </c>
      <c r="M342" s="510">
        <f t="shared" si="22"/>
        <v>0</v>
      </c>
      <c r="N342" s="511">
        <f t="shared" si="23"/>
        <v>0</v>
      </c>
      <c r="P342" s="40"/>
      <c r="Q342" s="40"/>
      <c r="R342" s="40"/>
      <c r="S342" s="40"/>
      <c r="T342" s="40"/>
      <c r="U342" s="40"/>
      <c r="V342" s="40"/>
      <c r="W342" s="40"/>
    </row>
    <row r="343" spans="1:23" s="41" customFormat="1" x14ac:dyDescent="0.2">
      <c r="A343" s="419" t="str">
        <f t="shared" si="24"/>
        <v>811042151115</v>
      </c>
      <c r="B343" s="507">
        <v>8110</v>
      </c>
      <c r="C343" s="508">
        <v>4215</v>
      </c>
      <c r="D343" s="508">
        <v>1</v>
      </c>
      <c r="E343" s="508">
        <v>1</v>
      </c>
      <c r="F343" s="508">
        <v>15</v>
      </c>
      <c r="G343" s="509" t="s">
        <v>144</v>
      </c>
      <c r="H343" s="510">
        <v>0</v>
      </c>
      <c r="I343" s="510">
        <v>0</v>
      </c>
      <c r="J343" s="510">
        <f t="shared" si="21"/>
        <v>0</v>
      </c>
      <c r="K343" s="510">
        <v>0</v>
      </c>
      <c r="L343" s="510">
        <v>0</v>
      </c>
      <c r="M343" s="510">
        <f t="shared" si="22"/>
        <v>0</v>
      </c>
      <c r="N343" s="511">
        <f t="shared" si="23"/>
        <v>0</v>
      </c>
      <c r="P343" s="40"/>
      <c r="Q343" s="40"/>
      <c r="R343" s="40"/>
      <c r="S343" s="40"/>
      <c r="T343" s="40"/>
      <c r="U343" s="40"/>
      <c r="V343" s="40"/>
      <c r="W343" s="40"/>
    </row>
    <row r="344" spans="1:23" s="41" customFormat="1" x14ac:dyDescent="0.2">
      <c r="A344" s="419" t="str">
        <f t="shared" si="24"/>
        <v>811042151116</v>
      </c>
      <c r="B344" s="507">
        <v>8110</v>
      </c>
      <c r="C344" s="508">
        <v>4215</v>
      </c>
      <c r="D344" s="508">
        <v>1</v>
      </c>
      <c r="E344" s="508">
        <v>1</v>
      </c>
      <c r="F344" s="508">
        <v>16</v>
      </c>
      <c r="G344" s="509" t="s">
        <v>145</v>
      </c>
      <c r="H344" s="510">
        <v>0</v>
      </c>
      <c r="I344" s="510">
        <v>0</v>
      </c>
      <c r="J344" s="510">
        <f t="shared" si="21"/>
        <v>0</v>
      </c>
      <c r="K344" s="510">
        <v>0</v>
      </c>
      <c r="L344" s="510">
        <v>0</v>
      </c>
      <c r="M344" s="510">
        <f t="shared" si="22"/>
        <v>0</v>
      </c>
      <c r="N344" s="511">
        <f t="shared" si="23"/>
        <v>0</v>
      </c>
      <c r="P344" s="40"/>
      <c r="Q344" s="40"/>
      <c r="R344" s="40"/>
      <c r="S344" s="40"/>
      <c r="T344" s="40"/>
      <c r="U344" s="40"/>
      <c r="V344" s="40"/>
      <c r="W344" s="40"/>
    </row>
    <row r="345" spans="1:23" s="41" customFormat="1" x14ac:dyDescent="0.2">
      <c r="A345" s="419" t="str">
        <f t="shared" si="24"/>
        <v>811042151117</v>
      </c>
      <c r="B345" s="507">
        <v>8110</v>
      </c>
      <c r="C345" s="508">
        <v>4215</v>
      </c>
      <c r="D345" s="508">
        <v>1</v>
      </c>
      <c r="E345" s="508">
        <v>1</v>
      </c>
      <c r="F345" s="508">
        <v>17</v>
      </c>
      <c r="G345" s="509" t="s">
        <v>146</v>
      </c>
      <c r="H345" s="510">
        <v>0</v>
      </c>
      <c r="I345" s="510">
        <v>0</v>
      </c>
      <c r="J345" s="510">
        <f t="shared" si="21"/>
        <v>0</v>
      </c>
      <c r="K345" s="510">
        <v>0</v>
      </c>
      <c r="L345" s="510">
        <v>0</v>
      </c>
      <c r="M345" s="510">
        <f t="shared" si="22"/>
        <v>0</v>
      </c>
      <c r="N345" s="511">
        <f t="shared" si="23"/>
        <v>0</v>
      </c>
      <c r="P345" s="40"/>
      <c r="Q345" s="40"/>
      <c r="R345" s="40"/>
      <c r="S345" s="40"/>
      <c r="T345" s="40"/>
      <c r="U345" s="40"/>
      <c r="V345" s="40"/>
      <c r="W345" s="40"/>
    </row>
    <row r="346" spans="1:23" s="41" customFormat="1" x14ac:dyDescent="0.2">
      <c r="A346" s="419" t="str">
        <f t="shared" si="24"/>
        <v>811042151118</v>
      </c>
      <c r="B346" s="507">
        <v>8110</v>
      </c>
      <c r="C346" s="508">
        <v>4215</v>
      </c>
      <c r="D346" s="508">
        <v>1</v>
      </c>
      <c r="E346" s="508">
        <v>1</v>
      </c>
      <c r="F346" s="508">
        <v>18</v>
      </c>
      <c r="G346" s="509" t="s">
        <v>147</v>
      </c>
      <c r="H346" s="510">
        <v>0</v>
      </c>
      <c r="I346" s="510">
        <v>0</v>
      </c>
      <c r="J346" s="510">
        <f t="shared" si="21"/>
        <v>0</v>
      </c>
      <c r="K346" s="510">
        <v>0</v>
      </c>
      <c r="L346" s="510">
        <v>0</v>
      </c>
      <c r="M346" s="510">
        <f t="shared" si="22"/>
        <v>0</v>
      </c>
      <c r="N346" s="511">
        <f t="shared" si="23"/>
        <v>0</v>
      </c>
      <c r="P346" s="40"/>
      <c r="Q346" s="40"/>
      <c r="R346" s="40"/>
      <c r="S346" s="40"/>
      <c r="T346" s="40"/>
      <c r="U346" s="40"/>
      <c r="V346" s="40"/>
      <c r="W346" s="40"/>
    </row>
    <row r="347" spans="1:23" s="41" customFormat="1" x14ac:dyDescent="0.2">
      <c r="A347" s="419" t="str">
        <f t="shared" si="24"/>
        <v>811042151119</v>
      </c>
      <c r="B347" s="507">
        <v>8110</v>
      </c>
      <c r="C347" s="508">
        <v>4215</v>
      </c>
      <c r="D347" s="508">
        <v>1</v>
      </c>
      <c r="E347" s="508">
        <v>1</v>
      </c>
      <c r="F347" s="508">
        <v>19</v>
      </c>
      <c r="G347" s="509" t="s">
        <v>148</v>
      </c>
      <c r="H347" s="510">
        <v>0</v>
      </c>
      <c r="I347" s="510">
        <v>0</v>
      </c>
      <c r="J347" s="510">
        <f t="shared" si="21"/>
        <v>0</v>
      </c>
      <c r="K347" s="510">
        <v>0</v>
      </c>
      <c r="L347" s="510">
        <v>0</v>
      </c>
      <c r="M347" s="510">
        <f t="shared" si="22"/>
        <v>0</v>
      </c>
      <c r="N347" s="511">
        <f t="shared" si="23"/>
        <v>0</v>
      </c>
      <c r="P347" s="40"/>
      <c r="Q347" s="40"/>
      <c r="R347" s="40"/>
      <c r="S347" s="40"/>
      <c r="T347" s="40"/>
      <c r="U347" s="40"/>
      <c r="V347" s="40"/>
      <c r="W347" s="40"/>
    </row>
    <row r="348" spans="1:23" s="41" customFormat="1" ht="24" x14ac:dyDescent="0.2">
      <c r="A348" s="419" t="str">
        <f t="shared" si="24"/>
        <v>811042151120</v>
      </c>
      <c r="B348" s="507">
        <v>8110</v>
      </c>
      <c r="C348" s="508">
        <v>4215</v>
      </c>
      <c r="D348" s="508">
        <v>1</v>
      </c>
      <c r="E348" s="508">
        <v>1</v>
      </c>
      <c r="F348" s="508">
        <v>20</v>
      </c>
      <c r="G348" s="509" t="s">
        <v>149</v>
      </c>
      <c r="H348" s="510">
        <v>0</v>
      </c>
      <c r="I348" s="510">
        <v>0</v>
      </c>
      <c r="J348" s="510">
        <f t="shared" si="21"/>
        <v>0</v>
      </c>
      <c r="K348" s="510">
        <v>0</v>
      </c>
      <c r="L348" s="510">
        <v>0</v>
      </c>
      <c r="M348" s="510">
        <f t="shared" si="22"/>
        <v>0</v>
      </c>
      <c r="N348" s="511">
        <f t="shared" si="23"/>
        <v>0</v>
      </c>
      <c r="P348" s="40"/>
      <c r="Q348" s="40"/>
      <c r="R348" s="40"/>
      <c r="S348" s="40"/>
      <c r="T348" s="40"/>
      <c r="U348" s="40"/>
      <c r="V348" s="40"/>
      <c r="W348" s="40"/>
    </row>
    <row r="349" spans="1:23" s="41" customFormat="1" ht="36" x14ac:dyDescent="0.2">
      <c r="A349" s="419" t="str">
        <f t="shared" si="24"/>
        <v>811042151121</v>
      </c>
      <c r="B349" s="507">
        <v>8110</v>
      </c>
      <c r="C349" s="508">
        <v>4215</v>
      </c>
      <c r="D349" s="508">
        <v>1</v>
      </c>
      <c r="E349" s="508">
        <v>1</v>
      </c>
      <c r="F349" s="508">
        <v>21</v>
      </c>
      <c r="G349" s="509" t="s">
        <v>150</v>
      </c>
      <c r="H349" s="510">
        <v>0</v>
      </c>
      <c r="I349" s="510">
        <v>0</v>
      </c>
      <c r="J349" s="510">
        <f t="shared" si="21"/>
        <v>0</v>
      </c>
      <c r="K349" s="510">
        <v>0</v>
      </c>
      <c r="L349" s="510">
        <v>0</v>
      </c>
      <c r="M349" s="510">
        <f t="shared" si="22"/>
        <v>0</v>
      </c>
      <c r="N349" s="511">
        <f t="shared" si="23"/>
        <v>0</v>
      </c>
      <c r="P349" s="40"/>
      <c r="Q349" s="40"/>
      <c r="R349" s="40"/>
      <c r="S349" s="40"/>
      <c r="T349" s="40"/>
      <c r="U349" s="40"/>
      <c r="V349" s="40"/>
      <c r="W349" s="40"/>
    </row>
    <row r="350" spans="1:23" s="41" customFormat="1" ht="24" x14ac:dyDescent="0.2">
      <c r="A350" s="419" t="str">
        <f t="shared" si="24"/>
        <v>811042151122</v>
      </c>
      <c r="B350" s="507">
        <v>8110</v>
      </c>
      <c r="C350" s="508">
        <v>4215</v>
      </c>
      <c r="D350" s="508">
        <v>1</v>
      </c>
      <c r="E350" s="508">
        <v>1</v>
      </c>
      <c r="F350" s="508">
        <v>22</v>
      </c>
      <c r="G350" s="509" t="s">
        <v>560</v>
      </c>
      <c r="H350" s="510">
        <v>0</v>
      </c>
      <c r="I350" s="510">
        <v>0</v>
      </c>
      <c r="J350" s="510">
        <f t="shared" si="21"/>
        <v>0</v>
      </c>
      <c r="K350" s="510">
        <v>0</v>
      </c>
      <c r="L350" s="510">
        <v>0</v>
      </c>
      <c r="M350" s="510">
        <f t="shared" si="22"/>
        <v>0</v>
      </c>
      <c r="N350" s="511">
        <f t="shared" si="23"/>
        <v>0</v>
      </c>
      <c r="P350" s="40"/>
      <c r="Q350" s="40"/>
      <c r="R350" s="40"/>
      <c r="S350" s="40"/>
      <c r="T350" s="40"/>
      <c r="U350" s="40"/>
      <c r="V350" s="40"/>
      <c r="W350" s="40"/>
    </row>
    <row r="351" spans="1:23" s="41" customFormat="1" ht="24" x14ac:dyDescent="0.2">
      <c r="A351" s="419" t="str">
        <f t="shared" si="24"/>
        <v>81104220</v>
      </c>
      <c r="B351" s="498">
        <v>8110</v>
      </c>
      <c r="C351" s="499">
        <v>4220</v>
      </c>
      <c r="D351" s="499"/>
      <c r="E351" s="499"/>
      <c r="F351" s="499"/>
      <c r="G351" s="500" t="s">
        <v>464</v>
      </c>
      <c r="H351" s="501">
        <v>6196369</v>
      </c>
      <c r="I351" s="501">
        <v>0</v>
      </c>
      <c r="J351" s="501">
        <f t="shared" si="21"/>
        <v>6196369</v>
      </c>
      <c r="K351" s="501">
        <v>0</v>
      </c>
      <c r="L351" s="501">
        <v>4466518.5999999996</v>
      </c>
      <c r="M351" s="501">
        <f t="shared" si="22"/>
        <v>72.082837545665839</v>
      </c>
      <c r="N351" s="502">
        <f t="shared" si="23"/>
        <v>-1729850.4000000004</v>
      </c>
      <c r="P351" s="40"/>
      <c r="Q351" s="40"/>
      <c r="R351" s="40"/>
      <c r="S351" s="40"/>
      <c r="T351" s="40"/>
      <c r="U351" s="40"/>
      <c r="V351" s="40"/>
      <c r="W351" s="40"/>
    </row>
    <row r="352" spans="1:23" s="41" customFormat="1" x14ac:dyDescent="0.2">
      <c r="A352" s="419" t="str">
        <f t="shared" si="24"/>
        <v>81104221</v>
      </c>
      <c r="B352" s="498">
        <v>8110</v>
      </c>
      <c r="C352" s="499">
        <v>4221</v>
      </c>
      <c r="D352" s="499"/>
      <c r="E352" s="499"/>
      <c r="F352" s="499"/>
      <c r="G352" s="500" t="s">
        <v>561</v>
      </c>
      <c r="H352" s="501">
        <v>0</v>
      </c>
      <c r="I352" s="501">
        <v>0</v>
      </c>
      <c r="J352" s="501">
        <f t="shared" si="21"/>
        <v>0</v>
      </c>
      <c r="K352" s="501">
        <v>0</v>
      </c>
      <c r="L352" s="501">
        <v>0</v>
      </c>
      <c r="M352" s="501">
        <f t="shared" si="22"/>
        <v>0</v>
      </c>
      <c r="N352" s="502">
        <f t="shared" si="23"/>
        <v>0</v>
      </c>
      <c r="P352" s="40"/>
      <c r="Q352" s="40"/>
      <c r="R352" s="40"/>
      <c r="S352" s="40"/>
      <c r="T352" s="40"/>
      <c r="U352" s="40"/>
      <c r="V352" s="40"/>
      <c r="W352" s="40"/>
    </row>
    <row r="353" spans="1:23" s="41" customFormat="1" x14ac:dyDescent="0.2">
      <c r="A353" s="419" t="str">
        <f t="shared" si="24"/>
        <v>811042211</v>
      </c>
      <c r="B353" s="503">
        <v>8110</v>
      </c>
      <c r="C353" s="504">
        <v>4221</v>
      </c>
      <c r="D353" s="504">
        <v>1</v>
      </c>
      <c r="E353" s="504"/>
      <c r="F353" s="504"/>
      <c r="G353" s="505" t="s">
        <v>561</v>
      </c>
      <c r="H353" s="506">
        <v>0</v>
      </c>
      <c r="I353" s="506">
        <v>0</v>
      </c>
      <c r="J353" s="501">
        <f t="shared" si="21"/>
        <v>0</v>
      </c>
      <c r="K353" s="506">
        <v>0</v>
      </c>
      <c r="L353" s="506">
        <v>0</v>
      </c>
      <c r="M353" s="501">
        <f t="shared" si="22"/>
        <v>0</v>
      </c>
      <c r="N353" s="502">
        <f t="shared" si="23"/>
        <v>0</v>
      </c>
      <c r="P353" s="40"/>
      <c r="Q353" s="40"/>
      <c r="R353" s="40"/>
      <c r="S353" s="40"/>
      <c r="T353" s="40"/>
      <c r="U353" s="40"/>
      <c r="V353" s="40"/>
      <c r="W353" s="40"/>
    </row>
    <row r="354" spans="1:23" s="41" customFormat="1" x14ac:dyDescent="0.2">
      <c r="A354" s="419" t="str">
        <f t="shared" si="24"/>
        <v>8110422111</v>
      </c>
      <c r="B354" s="503">
        <v>8110</v>
      </c>
      <c r="C354" s="504">
        <v>4221</v>
      </c>
      <c r="D354" s="504">
        <v>1</v>
      </c>
      <c r="E354" s="504">
        <v>1</v>
      </c>
      <c r="F354" s="504"/>
      <c r="G354" s="505" t="s">
        <v>561</v>
      </c>
      <c r="H354" s="506">
        <v>0</v>
      </c>
      <c r="I354" s="506">
        <v>0</v>
      </c>
      <c r="J354" s="501">
        <f t="shared" si="21"/>
        <v>0</v>
      </c>
      <c r="K354" s="506">
        <v>0</v>
      </c>
      <c r="L354" s="506">
        <v>0</v>
      </c>
      <c r="M354" s="501">
        <f t="shared" si="22"/>
        <v>0</v>
      </c>
      <c r="N354" s="502">
        <f t="shared" si="23"/>
        <v>0</v>
      </c>
      <c r="P354" s="40"/>
      <c r="Q354" s="40"/>
      <c r="R354" s="40"/>
      <c r="S354" s="40"/>
      <c r="T354" s="40"/>
      <c r="U354" s="40"/>
      <c r="V354" s="40"/>
      <c r="W354" s="40"/>
    </row>
    <row r="355" spans="1:23" s="41" customFormat="1" x14ac:dyDescent="0.2">
      <c r="A355" s="419" t="str">
        <f t="shared" si="24"/>
        <v>81104223</v>
      </c>
      <c r="B355" s="498">
        <v>8110</v>
      </c>
      <c r="C355" s="499">
        <v>4223</v>
      </c>
      <c r="D355" s="499"/>
      <c r="E355" s="499"/>
      <c r="F355" s="499"/>
      <c r="G355" s="500" t="s">
        <v>27</v>
      </c>
      <c r="H355" s="501">
        <v>6196369</v>
      </c>
      <c r="I355" s="501">
        <v>0</v>
      </c>
      <c r="J355" s="501">
        <f t="shared" si="21"/>
        <v>6196369</v>
      </c>
      <c r="K355" s="501">
        <v>0</v>
      </c>
      <c r="L355" s="501">
        <v>4466518.5999999996</v>
      </c>
      <c r="M355" s="501">
        <f t="shared" si="22"/>
        <v>72.082837545665839</v>
      </c>
      <c r="N355" s="502">
        <f t="shared" si="23"/>
        <v>-1729850.4000000004</v>
      </c>
      <c r="P355" s="40"/>
      <c r="Q355" s="40"/>
      <c r="R355" s="40"/>
      <c r="S355" s="40"/>
      <c r="T355" s="40"/>
      <c r="U355" s="40"/>
      <c r="V355" s="40"/>
      <c r="W355" s="40"/>
    </row>
    <row r="356" spans="1:23" s="41" customFormat="1" x14ac:dyDescent="0.2">
      <c r="A356" s="419" t="str">
        <f t="shared" si="24"/>
        <v>811042231</v>
      </c>
      <c r="B356" s="503">
        <v>8110</v>
      </c>
      <c r="C356" s="504">
        <v>4223</v>
      </c>
      <c r="D356" s="504">
        <v>1</v>
      </c>
      <c r="E356" s="504"/>
      <c r="F356" s="504"/>
      <c r="G356" s="505" t="s">
        <v>27</v>
      </c>
      <c r="H356" s="506">
        <v>6196369</v>
      </c>
      <c r="I356" s="506">
        <v>0</v>
      </c>
      <c r="J356" s="501">
        <f t="shared" si="21"/>
        <v>6196369</v>
      </c>
      <c r="K356" s="506">
        <v>0</v>
      </c>
      <c r="L356" s="506">
        <v>4466518.5999999996</v>
      </c>
      <c r="M356" s="501">
        <f t="shared" si="22"/>
        <v>72.082837545665839</v>
      </c>
      <c r="N356" s="502">
        <f t="shared" si="23"/>
        <v>-1729850.4000000004</v>
      </c>
      <c r="P356" s="40"/>
      <c r="Q356" s="40"/>
      <c r="R356" s="40"/>
      <c r="S356" s="40"/>
      <c r="T356" s="40"/>
      <c r="U356" s="40"/>
      <c r="V356" s="40"/>
      <c r="W356" s="40"/>
    </row>
    <row r="357" spans="1:23" s="41" customFormat="1" x14ac:dyDescent="0.2">
      <c r="A357" s="419" t="str">
        <f t="shared" si="24"/>
        <v>8110422311</v>
      </c>
      <c r="B357" s="503">
        <v>8110</v>
      </c>
      <c r="C357" s="504">
        <v>4223</v>
      </c>
      <c r="D357" s="504">
        <v>1</v>
      </c>
      <c r="E357" s="504">
        <v>1</v>
      </c>
      <c r="F357" s="504"/>
      <c r="G357" s="505" t="s">
        <v>27</v>
      </c>
      <c r="H357" s="506">
        <v>6196369</v>
      </c>
      <c r="I357" s="506">
        <v>0</v>
      </c>
      <c r="J357" s="501">
        <f t="shared" si="21"/>
        <v>6196369</v>
      </c>
      <c r="K357" s="506">
        <v>0</v>
      </c>
      <c r="L357" s="506">
        <v>4466518.5999999996</v>
      </c>
      <c r="M357" s="501">
        <f t="shared" si="22"/>
        <v>72.082837545665839</v>
      </c>
      <c r="N357" s="502">
        <f t="shared" si="23"/>
        <v>-1729850.4000000004</v>
      </c>
      <c r="P357" s="40"/>
      <c r="Q357" s="40"/>
      <c r="R357" s="40"/>
      <c r="S357" s="40"/>
      <c r="T357" s="40"/>
      <c r="U357" s="40"/>
      <c r="V357" s="40"/>
      <c r="W357" s="40"/>
    </row>
    <row r="358" spans="1:23" s="41" customFormat="1" x14ac:dyDescent="0.2">
      <c r="A358" s="419" t="str">
        <f t="shared" si="24"/>
        <v>81104223111</v>
      </c>
      <c r="B358" s="507">
        <v>8110</v>
      </c>
      <c r="C358" s="508">
        <v>4223</v>
      </c>
      <c r="D358" s="508">
        <v>1</v>
      </c>
      <c r="E358" s="508">
        <v>1</v>
      </c>
      <c r="F358" s="508">
        <v>1</v>
      </c>
      <c r="G358" s="509" t="s">
        <v>27</v>
      </c>
      <c r="H358" s="510">
        <v>0</v>
      </c>
      <c r="I358" s="510">
        <v>0</v>
      </c>
      <c r="J358" s="510">
        <f t="shared" si="21"/>
        <v>0</v>
      </c>
      <c r="K358" s="510">
        <v>0</v>
      </c>
      <c r="L358" s="510">
        <v>0</v>
      </c>
      <c r="M358" s="510">
        <f t="shared" si="22"/>
        <v>0</v>
      </c>
      <c r="N358" s="511">
        <f t="shared" si="23"/>
        <v>0</v>
      </c>
      <c r="P358" s="40"/>
      <c r="Q358" s="40"/>
      <c r="R358" s="40"/>
      <c r="S358" s="40"/>
      <c r="T358" s="40"/>
      <c r="U358" s="40"/>
      <c r="V358" s="40"/>
      <c r="W358" s="40"/>
    </row>
    <row r="359" spans="1:23" s="41" customFormat="1" ht="19.5" customHeight="1" x14ac:dyDescent="0.2">
      <c r="A359" s="419" t="str">
        <f t="shared" si="24"/>
        <v>81104223112</v>
      </c>
      <c r="B359" s="507">
        <v>8110</v>
      </c>
      <c r="C359" s="508">
        <v>4223</v>
      </c>
      <c r="D359" s="508">
        <v>1</v>
      </c>
      <c r="E359" s="508">
        <v>1</v>
      </c>
      <c r="F359" s="508">
        <v>2</v>
      </c>
      <c r="G359" s="509" t="s">
        <v>151</v>
      </c>
      <c r="H359" s="510">
        <v>6196369</v>
      </c>
      <c r="I359" s="510">
        <v>0</v>
      </c>
      <c r="J359" s="510">
        <f t="shared" si="21"/>
        <v>6196369</v>
      </c>
      <c r="K359" s="510">
        <v>0</v>
      </c>
      <c r="L359" s="510">
        <v>4466518.5999999996</v>
      </c>
      <c r="M359" s="510">
        <f t="shared" si="22"/>
        <v>72.082837545665839</v>
      </c>
      <c r="N359" s="511">
        <f t="shared" si="23"/>
        <v>-1729850.4000000004</v>
      </c>
      <c r="P359" s="40"/>
      <c r="Q359" s="40"/>
      <c r="R359" s="40"/>
      <c r="S359" s="40"/>
      <c r="T359" s="40"/>
      <c r="U359" s="40"/>
      <c r="V359" s="40"/>
      <c r="W359" s="40"/>
    </row>
    <row r="360" spans="1:23" s="41" customFormat="1" x14ac:dyDescent="0.2">
      <c r="A360" s="419" t="str">
        <f t="shared" si="24"/>
        <v>81104225</v>
      </c>
      <c r="B360" s="498">
        <v>8110</v>
      </c>
      <c r="C360" s="499">
        <v>4225</v>
      </c>
      <c r="D360" s="499"/>
      <c r="E360" s="499"/>
      <c r="F360" s="499"/>
      <c r="G360" s="500" t="s">
        <v>28</v>
      </c>
      <c r="H360" s="501">
        <v>0</v>
      </c>
      <c r="I360" s="501">
        <v>0</v>
      </c>
      <c r="J360" s="501">
        <f t="shared" si="21"/>
        <v>0</v>
      </c>
      <c r="K360" s="501">
        <v>0</v>
      </c>
      <c r="L360" s="501">
        <v>0</v>
      </c>
      <c r="M360" s="501">
        <f t="shared" si="22"/>
        <v>0</v>
      </c>
      <c r="N360" s="502">
        <f t="shared" si="23"/>
        <v>0</v>
      </c>
      <c r="P360" s="40"/>
      <c r="Q360" s="40"/>
      <c r="R360" s="40"/>
      <c r="S360" s="40"/>
      <c r="T360" s="40"/>
      <c r="U360" s="40"/>
      <c r="V360" s="40"/>
      <c r="W360" s="40"/>
    </row>
    <row r="361" spans="1:23" s="41" customFormat="1" x14ac:dyDescent="0.2">
      <c r="A361" s="419" t="str">
        <f t="shared" si="24"/>
        <v>811042251</v>
      </c>
      <c r="B361" s="503">
        <v>8110</v>
      </c>
      <c r="C361" s="504">
        <v>4225</v>
      </c>
      <c r="D361" s="504">
        <v>1</v>
      </c>
      <c r="E361" s="504"/>
      <c r="F361" s="504"/>
      <c r="G361" s="505" t="s">
        <v>28</v>
      </c>
      <c r="H361" s="506">
        <v>0</v>
      </c>
      <c r="I361" s="506">
        <v>0</v>
      </c>
      <c r="J361" s="501">
        <f t="shared" si="21"/>
        <v>0</v>
      </c>
      <c r="K361" s="506">
        <v>0</v>
      </c>
      <c r="L361" s="506">
        <v>0</v>
      </c>
      <c r="M361" s="501">
        <f t="shared" si="22"/>
        <v>0</v>
      </c>
      <c r="N361" s="502">
        <f t="shared" si="23"/>
        <v>0</v>
      </c>
      <c r="P361" s="40"/>
      <c r="Q361" s="40"/>
      <c r="R361" s="40"/>
      <c r="S361" s="40"/>
      <c r="T361" s="40"/>
      <c r="U361" s="40"/>
      <c r="V361" s="40"/>
      <c r="W361" s="40"/>
    </row>
    <row r="362" spans="1:23" s="41" customFormat="1" x14ac:dyDescent="0.2">
      <c r="A362" s="419" t="str">
        <f t="shared" si="24"/>
        <v>8110422511</v>
      </c>
      <c r="B362" s="503">
        <v>8110</v>
      </c>
      <c r="C362" s="504">
        <v>4225</v>
      </c>
      <c r="D362" s="504">
        <v>1</v>
      </c>
      <c r="E362" s="504">
        <v>1</v>
      </c>
      <c r="F362" s="504"/>
      <c r="G362" s="505" t="s">
        <v>28</v>
      </c>
      <c r="H362" s="506">
        <v>0</v>
      </c>
      <c r="I362" s="506">
        <v>0</v>
      </c>
      <c r="J362" s="501">
        <f t="shared" si="21"/>
        <v>0</v>
      </c>
      <c r="K362" s="506">
        <v>0</v>
      </c>
      <c r="L362" s="506">
        <v>0</v>
      </c>
      <c r="M362" s="501">
        <f t="shared" si="22"/>
        <v>0</v>
      </c>
      <c r="N362" s="502">
        <f t="shared" si="23"/>
        <v>0</v>
      </c>
      <c r="P362" s="40"/>
      <c r="Q362" s="40"/>
      <c r="R362" s="40"/>
      <c r="S362" s="40"/>
      <c r="T362" s="40"/>
      <c r="U362" s="40"/>
      <c r="V362" s="40"/>
      <c r="W362" s="40"/>
    </row>
    <row r="363" spans="1:23" s="41" customFormat="1" x14ac:dyDescent="0.2">
      <c r="A363" s="419" t="str">
        <f t="shared" si="24"/>
        <v>81104225111</v>
      </c>
      <c r="B363" s="507">
        <v>8110</v>
      </c>
      <c r="C363" s="508">
        <v>4225</v>
      </c>
      <c r="D363" s="508">
        <v>1</v>
      </c>
      <c r="E363" s="508">
        <v>1</v>
      </c>
      <c r="F363" s="508">
        <v>1</v>
      </c>
      <c r="G363" s="509" t="s">
        <v>28</v>
      </c>
      <c r="H363" s="510">
        <v>0</v>
      </c>
      <c r="I363" s="510">
        <v>0</v>
      </c>
      <c r="J363" s="510">
        <f t="shared" si="21"/>
        <v>0</v>
      </c>
      <c r="K363" s="510">
        <v>0</v>
      </c>
      <c r="L363" s="510">
        <v>0</v>
      </c>
      <c r="M363" s="510">
        <f t="shared" si="22"/>
        <v>0</v>
      </c>
      <c r="N363" s="511">
        <f t="shared" si="23"/>
        <v>0</v>
      </c>
      <c r="P363" s="40"/>
      <c r="Q363" s="40"/>
      <c r="R363" s="40"/>
      <c r="S363" s="40"/>
      <c r="T363" s="40"/>
      <c r="U363" s="40"/>
      <c r="V363" s="40"/>
      <c r="W363" s="40"/>
    </row>
    <row r="364" spans="1:23" s="41" customFormat="1" ht="24" x14ac:dyDescent="0.2">
      <c r="A364" s="419"/>
      <c r="B364" s="498">
        <v>8110</v>
      </c>
      <c r="C364" s="499">
        <v>4227</v>
      </c>
      <c r="D364" s="499"/>
      <c r="E364" s="499"/>
      <c r="F364" s="499"/>
      <c r="G364" s="500" t="s">
        <v>450</v>
      </c>
      <c r="H364" s="501">
        <v>0</v>
      </c>
      <c r="I364" s="501">
        <v>0</v>
      </c>
      <c r="J364" s="501">
        <f t="shared" si="21"/>
        <v>0</v>
      </c>
      <c r="K364" s="501">
        <v>0</v>
      </c>
      <c r="L364" s="501">
        <v>0</v>
      </c>
      <c r="M364" s="501">
        <f t="shared" si="22"/>
        <v>0</v>
      </c>
      <c r="N364" s="502">
        <f t="shared" si="23"/>
        <v>0</v>
      </c>
      <c r="P364" s="40"/>
      <c r="Q364" s="40"/>
      <c r="R364" s="40"/>
      <c r="S364" s="40"/>
      <c r="T364" s="40"/>
      <c r="U364" s="40"/>
      <c r="V364" s="40"/>
      <c r="W364" s="40"/>
    </row>
    <row r="365" spans="1:23" s="41" customFormat="1" ht="24" x14ac:dyDescent="0.2">
      <c r="A365" s="419" t="str">
        <f t="shared" si="24"/>
        <v>811042271</v>
      </c>
      <c r="B365" s="503">
        <v>8110</v>
      </c>
      <c r="C365" s="504">
        <v>4227</v>
      </c>
      <c r="D365" s="504">
        <v>1</v>
      </c>
      <c r="E365" s="504"/>
      <c r="F365" s="504"/>
      <c r="G365" s="505" t="s">
        <v>450</v>
      </c>
      <c r="H365" s="506">
        <v>0</v>
      </c>
      <c r="I365" s="506">
        <v>0</v>
      </c>
      <c r="J365" s="501">
        <f t="shared" si="21"/>
        <v>0</v>
      </c>
      <c r="K365" s="506">
        <v>0</v>
      </c>
      <c r="L365" s="506">
        <v>0</v>
      </c>
      <c r="M365" s="501">
        <f t="shared" si="22"/>
        <v>0</v>
      </c>
      <c r="N365" s="502">
        <f t="shared" si="23"/>
        <v>0</v>
      </c>
      <c r="P365" s="40"/>
      <c r="Q365" s="40"/>
      <c r="R365" s="40"/>
      <c r="S365" s="40"/>
      <c r="T365" s="40"/>
      <c r="U365" s="40"/>
      <c r="V365" s="40"/>
      <c r="W365" s="40"/>
    </row>
    <row r="366" spans="1:23" s="41" customFormat="1" ht="24" x14ac:dyDescent="0.2">
      <c r="A366" s="419" t="str">
        <f t="shared" si="24"/>
        <v>8110422711</v>
      </c>
      <c r="B366" s="503">
        <v>8110</v>
      </c>
      <c r="C366" s="504">
        <v>4227</v>
      </c>
      <c r="D366" s="504">
        <v>1</v>
      </c>
      <c r="E366" s="504">
        <v>1</v>
      </c>
      <c r="F366" s="504"/>
      <c r="G366" s="505" t="s">
        <v>450</v>
      </c>
      <c r="H366" s="506">
        <v>0</v>
      </c>
      <c r="I366" s="506">
        <v>0</v>
      </c>
      <c r="J366" s="501">
        <f t="shared" si="21"/>
        <v>0</v>
      </c>
      <c r="K366" s="506">
        <v>0</v>
      </c>
      <c r="L366" s="506">
        <v>0</v>
      </c>
      <c r="M366" s="501">
        <f t="shared" si="22"/>
        <v>0</v>
      </c>
      <c r="N366" s="502">
        <f t="shared" si="23"/>
        <v>0</v>
      </c>
      <c r="P366" s="40"/>
      <c r="Q366" s="40"/>
      <c r="R366" s="40"/>
      <c r="S366" s="40"/>
      <c r="T366" s="40"/>
      <c r="U366" s="40"/>
      <c r="V366" s="40"/>
      <c r="W366" s="40"/>
    </row>
    <row r="367" spans="1:23" s="41" customFormat="1" ht="24" x14ac:dyDescent="0.2">
      <c r="A367" s="419" t="str">
        <f t="shared" si="24"/>
        <v>81104227111</v>
      </c>
      <c r="B367" s="507">
        <v>8110</v>
      </c>
      <c r="C367" s="508">
        <v>4227</v>
      </c>
      <c r="D367" s="508">
        <v>1</v>
      </c>
      <c r="E367" s="508">
        <v>1</v>
      </c>
      <c r="F367" s="508">
        <v>1</v>
      </c>
      <c r="G367" s="509" t="s">
        <v>450</v>
      </c>
      <c r="H367" s="510">
        <v>0</v>
      </c>
      <c r="I367" s="510">
        <v>0</v>
      </c>
      <c r="J367" s="510">
        <f t="shared" si="21"/>
        <v>0</v>
      </c>
      <c r="K367" s="510">
        <v>0</v>
      </c>
      <c r="L367" s="510">
        <v>0</v>
      </c>
      <c r="M367" s="510">
        <f t="shared" si="22"/>
        <v>0</v>
      </c>
      <c r="N367" s="511">
        <f t="shared" si="23"/>
        <v>0</v>
      </c>
      <c r="P367" s="40"/>
      <c r="Q367" s="40"/>
      <c r="R367" s="40"/>
      <c r="S367" s="40"/>
      <c r="T367" s="40"/>
      <c r="U367" s="40"/>
      <c r="V367" s="40"/>
      <c r="W367" s="40"/>
    </row>
    <row r="368" spans="1:23" s="41" customFormat="1" x14ac:dyDescent="0.2">
      <c r="A368" s="419" t="str">
        <f t="shared" si="24"/>
        <v>81104300</v>
      </c>
      <c r="B368" s="498">
        <v>8110</v>
      </c>
      <c r="C368" s="499">
        <v>4300</v>
      </c>
      <c r="D368" s="499"/>
      <c r="E368" s="499"/>
      <c r="F368" s="499"/>
      <c r="G368" s="500" t="s">
        <v>562</v>
      </c>
      <c r="H368" s="501">
        <v>0</v>
      </c>
      <c r="I368" s="501">
        <v>0</v>
      </c>
      <c r="J368" s="501">
        <f t="shared" si="21"/>
        <v>0</v>
      </c>
      <c r="K368" s="501">
        <v>0</v>
      </c>
      <c r="L368" s="501">
        <v>0.09</v>
      </c>
      <c r="M368" s="501">
        <f t="shared" si="22"/>
        <v>0</v>
      </c>
      <c r="N368" s="502">
        <f t="shared" si="23"/>
        <v>0.09</v>
      </c>
      <c r="P368" s="40"/>
      <c r="Q368" s="40"/>
      <c r="R368" s="40"/>
      <c r="S368" s="40"/>
      <c r="T368" s="40"/>
      <c r="U368" s="40"/>
      <c r="V368" s="40"/>
      <c r="W368" s="40"/>
    </row>
    <row r="369" spans="1:23" s="41" customFormat="1" x14ac:dyDescent="0.2">
      <c r="A369" s="419" t="str">
        <f t="shared" si="24"/>
        <v>81104310</v>
      </c>
      <c r="B369" s="498">
        <v>8110</v>
      </c>
      <c r="C369" s="499">
        <v>4310</v>
      </c>
      <c r="D369" s="499"/>
      <c r="E369" s="499"/>
      <c r="F369" s="499"/>
      <c r="G369" s="500" t="s">
        <v>41</v>
      </c>
      <c r="H369" s="501">
        <v>0</v>
      </c>
      <c r="I369" s="501">
        <v>0</v>
      </c>
      <c r="J369" s="501">
        <f t="shared" si="21"/>
        <v>0</v>
      </c>
      <c r="K369" s="501">
        <v>0</v>
      </c>
      <c r="L369" s="501">
        <v>0.09</v>
      </c>
      <c r="M369" s="501">
        <f t="shared" si="22"/>
        <v>0</v>
      </c>
      <c r="N369" s="502">
        <f t="shared" si="23"/>
        <v>0.09</v>
      </c>
      <c r="P369" s="40"/>
      <c r="Q369" s="40"/>
      <c r="R369" s="40"/>
      <c r="S369" s="40"/>
      <c r="T369" s="40"/>
      <c r="U369" s="40"/>
      <c r="V369" s="40"/>
      <c r="W369" s="40"/>
    </row>
    <row r="370" spans="1:23" s="41" customFormat="1" ht="24" x14ac:dyDescent="0.2">
      <c r="A370" s="419" t="str">
        <f t="shared" si="24"/>
        <v>81104311</v>
      </c>
      <c r="B370" s="498">
        <v>8110</v>
      </c>
      <c r="C370" s="499">
        <v>4311</v>
      </c>
      <c r="D370" s="499"/>
      <c r="E370" s="499"/>
      <c r="F370" s="499"/>
      <c r="G370" s="500" t="s">
        <v>563</v>
      </c>
      <c r="H370" s="501">
        <v>0</v>
      </c>
      <c r="I370" s="501">
        <v>0</v>
      </c>
      <c r="J370" s="501">
        <f t="shared" si="21"/>
        <v>0</v>
      </c>
      <c r="K370" s="501">
        <v>0</v>
      </c>
      <c r="L370" s="501">
        <v>0.09</v>
      </c>
      <c r="M370" s="501">
        <f t="shared" si="22"/>
        <v>0</v>
      </c>
      <c r="N370" s="502">
        <f t="shared" si="23"/>
        <v>0.09</v>
      </c>
      <c r="P370" s="40"/>
      <c r="Q370" s="40"/>
      <c r="R370" s="40"/>
      <c r="S370" s="40"/>
      <c r="T370" s="40"/>
      <c r="U370" s="40"/>
      <c r="V370" s="40"/>
      <c r="W370" s="40"/>
    </row>
    <row r="371" spans="1:23" s="41" customFormat="1" ht="24" x14ac:dyDescent="0.2">
      <c r="A371" s="419" t="str">
        <f t="shared" si="24"/>
        <v>811043111</v>
      </c>
      <c r="B371" s="503">
        <v>8110</v>
      </c>
      <c r="C371" s="504">
        <v>4311</v>
      </c>
      <c r="D371" s="504">
        <v>1</v>
      </c>
      <c r="E371" s="504"/>
      <c r="F371" s="504"/>
      <c r="G371" s="505" t="s">
        <v>563</v>
      </c>
      <c r="H371" s="506">
        <v>0</v>
      </c>
      <c r="I371" s="506">
        <v>0</v>
      </c>
      <c r="J371" s="501">
        <f t="shared" si="21"/>
        <v>0</v>
      </c>
      <c r="K371" s="506">
        <v>0</v>
      </c>
      <c r="L371" s="506">
        <v>0.09</v>
      </c>
      <c r="M371" s="501">
        <f t="shared" si="22"/>
        <v>0</v>
      </c>
      <c r="N371" s="502">
        <f t="shared" si="23"/>
        <v>0.09</v>
      </c>
      <c r="P371" s="40"/>
      <c r="Q371" s="40"/>
      <c r="R371" s="40"/>
      <c r="S371" s="40"/>
      <c r="T371" s="40"/>
      <c r="U371" s="40"/>
      <c r="V371" s="40"/>
      <c r="W371" s="40"/>
    </row>
    <row r="372" spans="1:23" s="41" customFormat="1" x14ac:dyDescent="0.2">
      <c r="A372" s="419" t="str">
        <f t="shared" si="24"/>
        <v>8110431111</v>
      </c>
      <c r="B372" s="503">
        <v>8110</v>
      </c>
      <c r="C372" s="504">
        <v>4311</v>
      </c>
      <c r="D372" s="504">
        <v>1</v>
      </c>
      <c r="E372" s="504">
        <v>1</v>
      </c>
      <c r="F372" s="504"/>
      <c r="G372" s="505" t="s">
        <v>152</v>
      </c>
      <c r="H372" s="506">
        <v>0</v>
      </c>
      <c r="I372" s="506">
        <v>0</v>
      </c>
      <c r="J372" s="501">
        <f t="shared" si="21"/>
        <v>0</v>
      </c>
      <c r="K372" s="506">
        <v>0</v>
      </c>
      <c r="L372" s="506">
        <v>0.09</v>
      </c>
      <c r="M372" s="501">
        <f t="shared" si="22"/>
        <v>0</v>
      </c>
      <c r="N372" s="502">
        <f t="shared" si="23"/>
        <v>0.09</v>
      </c>
      <c r="P372" s="40"/>
      <c r="Q372" s="40"/>
      <c r="R372" s="40"/>
      <c r="S372" s="40"/>
      <c r="T372" s="40"/>
      <c r="U372" s="40"/>
      <c r="V372" s="40"/>
      <c r="W372" s="40"/>
    </row>
    <row r="373" spans="1:23" s="41" customFormat="1" x14ac:dyDescent="0.2">
      <c r="A373" s="419" t="str">
        <f t="shared" si="24"/>
        <v>81104311111</v>
      </c>
      <c r="B373" s="507">
        <v>8110</v>
      </c>
      <c r="C373" s="508">
        <v>4311</v>
      </c>
      <c r="D373" s="508">
        <v>1</v>
      </c>
      <c r="E373" s="508">
        <v>1</v>
      </c>
      <c r="F373" s="508">
        <v>1</v>
      </c>
      <c r="G373" s="509" t="s">
        <v>152</v>
      </c>
      <c r="H373" s="510">
        <v>0</v>
      </c>
      <c r="I373" s="510">
        <v>0</v>
      </c>
      <c r="J373" s="510">
        <f t="shared" si="21"/>
        <v>0</v>
      </c>
      <c r="K373" s="510">
        <v>0</v>
      </c>
      <c r="L373" s="510">
        <v>0.09</v>
      </c>
      <c r="M373" s="510">
        <f t="shared" si="22"/>
        <v>0</v>
      </c>
      <c r="N373" s="511">
        <f t="shared" si="23"/>
        <v>0.09</v>
      </c>
      <c r="P373" s="40"/>
      <c r="Q373" s="40"/>
      <c r="R373" s="40"/>
      <c r="S373" s="40"/>
      <c r="T373" s="40"/>
      <c r="U373" s="40"/>
      <c r="V373" s="40"/>
      <c r="W373" s="40"/>
    </row>
    <row r="374" spans="1:23" s="41" customFormat="1" x14ac:dyDescent="0.2">
      <c r="A374" s="419" t="str">
        <f t="shared" si="24"/>
        <v>81104319</v>
      </c>
      <c r="B374" s="498">
        <v>8110</v>
      </c>
      <c r="C374" s="499">
        <v>4319</v>
      </c>
      <c r="D374" s="499"/>
      <c r="E374" s="499"/>
      <c r="F374" s="499"/>
      <c r="G374" s="500" t="s">
        <v>158</v>
      </c>
      <c r="H374" s="501">
        <v>0</v>
      </c>
      <c r="I374" s="501">
        <v>0</v>
      </c>
      <c r="J374" s="501">
        <f t="shared" si="21"/>
        <v>0</v>
      </c>
      <c r="K374" s="501">
        <v>0</v>
      </c>
      <c r="L374" s="501">
        <v>0</v>
      </c>
      <c r="M374" s="501">
        <f t="shared" si="22"/>
        <v>0</v>
      </c>
      <c r="N374" s="502">
        <f t="shared" si="23"/>
        <v>0</v>
      </c>
      <c r="P374" s="40"/>
      <c r="Q374" s="40"/>
      <c r="R374" s="40"/>
      <c r="S374" s="40"/>
      <c r="T374" s="40"/>
      <c r="U374" s="40"/>
      <c r="V374" s="40"/>
      <c r="W374" s="40"/>
    </row>
    <row r="375" spans="1:23" s="41" customFormat="1" x14ac:dyDescent="0.2">
      <c r="A375" s="419" t="str">
        <f t="shared" si="24"/>
        <v>811043191</v>
      </c>
      <c r="B375" s="503">
        <v>8110</v>
      </c>
      <c r="C375" s="504">
        <v>4319</v>
      </c>
      <c r="D375" s="504">
        <v>1</v>
      </c>
      <c r="E375" s="504"/>
      <c r="F375" s="504"/>
      <c r="G375" s="505" t="s">
        <v>158</v>
      </c>
      <c r="H375" s="506">
        <v>0</v>
      </c>
      <c r="I375" s="506">
        <v>0</v>
      </c>
      <c r="J375" s="501">
        <f t="shared" si="21"/>
        <v>0</v>
      </c>
      <c r="K375" s="506">
        <v>0</v>
      </c>
      <c r="L375" s="506">
        <v>0</v>
      </c>
      <c r="M375" s="501">
        <f t="shared" si="22"/>
        <v>0</v>
      </c>
      <c r="N375" s="502">
        <f t="shared" si="23"/>
        <v>0</v>
      </c>
      <c r="P375" s="40"/>
      <c r="Q375" s="40"/>
      <c r="R375" s="40"/>
      <c r="S375" s="40"/>
      <c r="T375" s="40"/>
      <c r="U375" s="40"/>
      <c r="V375" s="40"/>
      <c r="W375" s="40"/>
    </row>
    <row r="376" spans="1:23" s="41" customFormat="1" x14ac:dyDescent="0.2">
      <c r="A376" s="419" t="str">
        <f t="shared" si="24"/>
        <v>8110431911</v>
      </c>
      <c r="B376" s="503">
        <v>8110</v>
      </c>
      <c r="C376" s="504">
        <v>4319</v>
      </c>
      <c r="D376" s="504">
        <v>1</v>
      </c>
      <c r="E376" s="504">
        <v>1</v>
      </c>
      <c r="F376" s="504"/>
      <c r="G376" s="505" t="s">
        <v>158</v>
      </c>
      <c r="H376" s="506">
        <v>0</v>
      </c>
      <c r="I376" s="506">
        <v>0</v>
      </c>
      <c r="J376" s="501">
        <f t="shared" si="21"/>
        <v>0</v>
      </c>
      <c r="K376" s="506">
        <v>0</v>
      </c>
      <c r="L376" s="506">
        <v>0</v>
      </c>
      <c r="M376" s="501">
        <f t="shared" si="22"/>
        <v>0</v>
      </c>
      <c r="N376" s="502">
        <f t="shared" si="23"/>
        <v>0</v>
      </c>
      <c r="P376" s="40"/>
      <c r="Q376" s="40"/>
      <c r="R376" s="40"/>
      <c r="S376" s="40"/>
      <c r="T376" s="40"/>
      <c r="U376" s="40"/>
      <c r="V376" s="40"/>
      <c r="W376" s="40"/>
    </row>
    <row r="377" spans="1:23" s="41" customFormat="1" x14ac:dyDescent="0.2">
      <c r="A377" s="419" t="str">
        <f t="shared" si="24"/>
        <v>81104319111</v>
      </c>
      <c r="B377" s="507">
        <v>8110</v>
      </c>
      <c r="C377" s="508">
        <v>4319</v>
      </c>
      <c r="D377" s="508">
        <v>1</v>
      </c>
      <c r="E377" s="508">
        <v>1</v>
      </c>
      <c r="F377" s="508">
        <v>1</v>
      </c>
      <c r="G377" s="509" t="s">
        <v>158</v>
      </c>
      <c r="H377" s="510">
        <v>0</v>
      </c>
      <c r="I377" s="510">
        <v>0</v>
      </c>
      <c r="J377" s="510">
        <f t="shared" si="21"/>
        <v>0</v>
      </c>
      <c r="K377" s="510">
        <v>0</v>
      </c>
      <c r="L377" s="510">
        <v>0</v>
      </c>
      <c r="M377" s="510">
        <f t="shared" si="22"/>
        <v>0</v>
      </c>
      <c r="N377" s="511">
        <f t="shared" si="23"/>
        <v>0</v>
      </c>
      <c r="P377" s="40"/>
      <c r="Q377" s="40"/>
      <c r="R377" s="40"/>
      <c r="S377" s="40"/>
      <c r="T377" s="40"/>
      <c r="U377" s="40"/>
      <c r="V377" s="40"/>
      <c r="W377" s="40"/>
    </row>
    <row r="378" spans="1:23" s="41" customFormat="1" ht="19.5" customHeight="1" x14ac:dyDescent="0.2">
      <c r="A378" s="419" t="str">
        <f t="shared" si="24"/>
        <v>81104320</v>
      </c>
      <c r="B378" s="498">
        <v>8110</v>
      </c>
      <c r="C378" s="499">
        <v>4320</v>
      </c>
      <c r="D378" s="499"/>
      <c r="E378" s="499"/>
      <c r="F378" s="499"/>
      <c r="G378" s="500" t="s">
        <v>42</v>
      </c>
      <c r="H378" s="501">
        <v>0</v>
      </c>
      <c r="I378" s="501">
        <v>0</v>
      </c>
      <c r="J378" s="501">
        <f t="shared" si="21"/>
        <v>0</v>
      </c>
      <c r="K378" s="501">
        <v>0</v>
      </c>
      <c r="L378" s="501">
        <v>0</v>
      </c>
      <c r="M378" s="501">
        <f t="shared" si="22"/>
        <v>0</v>
      </c>
      <c r="N378" s="502">
        <f t="shared" si="23"/>
        <v>0</v>
      </c>
      <c r="P378" s="40"/>
      <c r="Q378" s="40"/>
      <c r="R378" s="40"/>
      <c r="S378" s="40"/>
      <c r="T378" s="40"/>
      <c r="U378" s="40"/>
      <c r="V378" s="40"/>
      <c r="W378" s="40"/>
    </row>
    <row r="379" spans="1:23" s="41" customFormat="1" x14ac:dyDescent="0.2">
      <c r="A379" s="419" t="str">
        <f t="shared" si="24"/>
        <v>81104321</v>
      </c>
      <c r="B379" s="498">
        <v>8110</v>
      </c>
      <c r="C379" s="499">
        <v>4321</v>
      </c>
      <c r="D379" s="499"/>
      <c r="E379" s="499"/>
      <c r="F379" s="499"/>
      <c r="G379" s="500" t="s">
        <v>159</v>
      </c>
      <c r="H379" s="501">
        <v>0</v>
      </c>
      <c r="I379" s="501">
        <v>0</v>
      </c>
      <c r="J379" s="501">
        <f t="shared" si="21"/>
        <v>0</v>
      </c>
      <c r="K379" s="501">
        <v>0</v>
      </c>
      <c r="L379" s="501">
        <v>0</v>
      </c>
      <c r="M379" s="501">
        <f t="shared" si="22"/>
        <v>0</v>
      </c>
      <c r="N379" s="502">
        <f t="shared" si="23"/>
        <v>0</v>
      </c>
      <c r="P379" s="40"/>
      <c r="Q379" s="40"/>
      <c r="R379" s="40"/>
      <c r="S379" s="40"/>
      <c r="T379" s="40"/>
      <c r="U379" s="40"/>
      <c r="V379" s="40"/>
      <c r="W379" s="40"/>
    </row>
    <row r="380" spans="1:23" s="41" customFormat="1" ht="24" x14ac:dyDescent="0.2">
      <c r="A380" s="419" t="str">
        <f t="shared" si="24"/>
        <v>811043211</v>
      </c>
      <c r="B380" s="503">
        <v>8110</v>
      </c>
      <c r="C380" s="504">
        <v>4321</v>
      </c>
      <c r="D380" s="504">
        <v>1</v>
      </c>
      <c r="E380" s="504"/>
      <c r="F380" s="504"/>
      <c r="G380" s="505" t="s">
        <v>159</v>
      </c>
      <c r="H380" s="506">
        <v>0</v>
      </c>
      <c r="I380" s="506">
        <v>0</v>
      </c>
      <c r="J380" s="501">
        <f t="shared" si="21"/>
        <v>0</v>
      </c>
      <c r="K380" s="506">
        <v>0</v>
      </c>
      <c r="L380" s="506">
        <v>0</v>
      </c>
      <c r="M380" s="501">
        <f t="shared" si="22"/>
        <v>0</v>
      </c>
      <c r="N380" s="502">
        <f t="shared" si="23"/>
        <v>0</v>
      </c>
      <c r="P380" s="40"/>
      <c r="Q380" s="40"/>
      <c r="R380" s="40"/>
      <c r="S380" s="40"/>
      <c r="T380" s="40"/>
      <c r="U380" s="40"/>
      <c r="V380" s="40"/>
      <c r="W380" s="40"/>
    </row>
    <row r="381" spans="1:23" s="41" customFormat="1" ht="24" x14ac:dyDescent="0.2">
      <c r="A381" s="419" t="str">
        <f t="shared" si="24"/>
        <v>8110432111</v>
      </c>
      <c r="B381" s="503">
        <v>8110</v>
      </c>
      <c r="C381" s="504">
        <v>4321</v>
      </c>
      <c r="D381" s="504">
        <v>1</v>
      </c>
      <c r="E381" s="504">
        <v>1</v>
      </c>
      <c r="F381" s="504"/>
      <c r="G381" s="505" t="s">
        <v>159</v>
      </c>
      <c r="H381" s="506">
        <v>0</v>
      </c>
      <c r="I381" s="506">
        <v>0</v>
      </c>
      <c r="J381" s="501">
        <f t="shared" si="21"/>
        <v>0</v>
      </c>
      <c r="K381" s="506">
        <v>0</v>
      </c>
      <c r="L381" s="506">
        <v>0</v>
      </c>
      <c r="M381" s="501">
        <f t="shared" si="22"/>
        <v>0</v>
      </c>
      <c r="N381" s="502">
        <f t="shared" si="23"/>
        <v>0</v>
      </c>
      <c r="P381" s="40"/>
      <c r="Q381" s="40"/>
      <c r="R381" s="40"/>
      <c r="S381" s="40"/>
      <c r="T381" s="40"/>
      <c r="U381" s="40"/>
      <c r="V381" s="40"/>
      <c r="W381" s="40"/>
    </row>
    <row r="382" spans="1:23" s="41" customFormat="1" ht="24" x14ac:dyDescent="0.2">
      <c r="A382" s="419" t="str">
        <f t="shared" si="24"/>
        <v>81104321111</v>
      </c>
      <c r="B382" s="507">
        <v>8110</v>
      </c>
      <c r="C382" s="508">
        <v>4321</v>
      </c>
      <c r="D382" s="508">
        <v>1</v>
      </c>
      <c r="E382" s="508">
        <v>1</v>
      </c>
      <c r="F382" s="508">
        <v>1</v>
      </c>
      <c r="G382" s="509" t="s">
        <v>159</v>
      </c>
      <c r="H382" s="510">
        <v>0</v>
      </c>
      <c r="I382" s="510">
        <v>0</v>
      </c>
      <c r="J382" s="510">
        <f t="shared" si="21"/>
        <v>0</v>
      </c>
      <c r="K382" s="510">
        <v>0</v>
      </c>
      <c r="L382" s="510">
        <v>0</v>
      </c>
      <c r="M382" s="510">
        <f t="shared" si="22"/>
        <v>0</v>
      </c>
      <c r="N382" s="511">
        <f t="shared" si="23"/>
        <v>0</v>
      </c>
      <c r="P382" s="40"/>
      <c r="Q382" s="40"/>
      <c r="R382" s="40"/>
      <c r="S382" s="40"/>
      <c r="T382" s="40"/>
      <c r="U382" s="40"/>
      <c r="V382" s="40"/>
      <c r="W382" s="40"/>
    </row>
    <row r="383" spans="1:23" s="41" customFormat="1" x14ac:dyDescent="0.2">
      <c r="A383" s="419" t="str">
        <f t="shared" si="24"/>
        <v>81104322</v>
      </c>
      <c r="B383" s="498">
        <v>8110</v>
      </c>
      <c r="C383" s="499">
        <v>4322</v>
      </c>
      <c r="D383" s="499"/>
      <c r="E383" s="499"/>
      <c r="F383" s="499"/>
      <c r="G383" s="500" t="s">
        <v>160</v>
      </c>
      <c r="H383" s="501">
        <v>0</v>
      </c>
      <c r="I383" s="501">
        <v>0</v>
      </c>
      <c r="J383" s="501">
        <f t="shared" si="21"/>
        <v>0</v>
      </c>
      <c r="K383" s="501">
        <v>0</v>
      </c>
      <c r="L383" s="501">
        <v>0</v>
      </c>
      <c r="M383" s="501">
        <f t="shared" si="22"/>
        <v>0</v>
      </c>
      <c r="N383" s="502">
        <f t="shared" si="23"/>
        <v>0</v>
      </c>
      <c r="P383" s="40"/>
      <c r="Q383" s="40"/>
      <c r="R383" s="40"/>
      <c r="S383" s="40"/>
      <c r="T383" s="40"/>
      <c r="U383" s="40"/>
      <c r="V383" s="40"/>
      <c r="W383" s="40"/>
    </row>
    <row r="384" spans="1:23" s="41" customFormat="1" ht="24" x14ac:dyDescent="0.2">
      <c r="A384" s="419" t="str">
        <f t="shared" si="24"/>
        <v>811043221</v>
      </c>
      <c r="B384" s="503">
        <v>8110</v>
      </c>
      <c r="C384" s="504">
        <v>4322</v>
      </c>
      <c r="D384" s="504">
        <v>1</v>
      </c>
      <c r="E384" s="504"/>
      <c r="F384" s="504"/>
      <c r="G384" s="505" t="s">
        <v>160</v>
      </c>
      <c r="H384" s="506">
        <v>0</v>
      </c>
      <c r="I384" s="506">
        <v>0</v>
      </c>
      <c r="J384" s="501">
        <f t="shared" si="21"/>
        <v>0</v>
      </c>
      <c r="K384" s="506">
        <v>0</v>
      </c>
      <c r="L384" s="506">
        <v>0</v>
      </c>
      <c r="M384" s="501">
        <f t="shared" si="22"/>
        <v>0</v>
      </c>
      <c r="N384" s="502">
        <f t="shared" si="23"/>
        <v>0</v>
      </c>
      <c r="P384" s="40"/>
      <c r="Q384" s="40"/>
      <c r="R384" s="40"/>
      <c r="S384" s="40"/>
      <c r="T384" s="40"/>
      <c r="U384" s="40"/>
      <c r="V384" s="40"/>
      <c r="W384" s="40"/>
    </row>
    <row r="385" spans="1:23" s="41" customFormat="1" ht="24" x14ac:dyDescent="0.2">
      <c r="A385" s="419" t="str">
        <f t="shared" si="24"/>
        <v>8110432211</v>
      </c>
      <c r="B385" s="503">
        <v>8110</v>
      </c>
      <c r="C385" s="504">
        <v>4322</v>
      </c>
      <c r="D385" s="504">
        <v>1</v>
      </c>
      <c r="E385" s="504">
        <v>1</v>
      </c>
      <c r="F385" s="504"/>
      <c r="G385" s="505" t="s">
        <v>160</v>
      </c>
      <c r="H385" s="506">
        <v>0</v>
      </c>
      <c r="I385" s="506">
        <v>0</v>
      </c>
      <c r="J385" s="501">
        <f t="shared" si="21"/>
        <v>0</v>
      </c>
      <c r="K385" s="506">
        <v>0</v>
      </c>
      <c r="L385" s="506">
        <v>0</v>
      </c>
      <c r="M385" s="501">
        <f t="shared" si="22"/>
        <v>0</v>
      </c>
      <c r="N385" s="502">
        <f t="shared" si="23"/>
        <v>0</v>
      </c>
      <c r="P385" s="40"/>
      <c r="Q385" s="40"/>
      <c r="R385" s="40"/>
      <c r="S385" s="40"/>
      <c r="T385" s="40"/>
      <c r="U385" s="40"/>
      <c r="V385" s="40"/>
      <c r="W385" s="40"/>
    </row>
    <row r="386" spans="1:23" s="41" customFormat="1" ht="24" x14ac:dyDescent="0.2">
      <c r="A386" s="419" t="str">
        <f t="shared" si="24"/>
        <v>81104322111</v>
      </c>
      <c r="B386" s="507">
        <v>8110</v>
      </c>
      <c r="C386" s="508">
        <v>4322</v>
      </c>
      <c r="D386" s="508">
        <v>1</v>
      </c>
      <c r="E386" s="508">
        <v>1</v>
      </c>
      <c r="F386" s="508">
        <v>1</v>
      </c>
      <c r="G386" s="509" t="s">
        <v>160</v>
      </c>
      <c r="H386" s="510">
        <v>0</v>
      </c>
      <c r="I386" s="510">
        <v>0</v>
      </c>
      <c r="J386" s="510">
        <f t="shared" si="21"/>
        <v>0</v>
      </c>
      <c r="K386" s="510">
        <v>0</v>
      </c>
      <c r="L386" s="510">
        <v>0</v>
      </c>
      <c r="M386" s="510">
        <f t="shared" si="22"/>
        <v>0</v>
      </c>
      <c r="N386" s="511">
        <f t="shared" si="23"/>
        <v>0</v>
      </c>
      <c r="P386" s="40"/>
      <c r="Q386" s="40"/>
      <c r="R386" s="40"/>
      <c r="S386" s="40"/>
      <c r="T386" s="40"/>
      <c r="U386" s="40"/>
      <c r="V386" s="40"/>
      <c r="W386" s="40"/>
    </row>
    <row r="387" spans="1:23" s="41" customFormat="1" ht="24" x14ac:dyDescent="0.2">
      <c r="A387" s="419" t="str">
        <f t="shared" si="24"/>
        <v>81104323</v>
      </c>
      <c r="B387" s="498">
        <v>8110</v>
      </c>
      <c r="C387" s="499">
        <v>4323</v>
      </c>
      <c r="D387" s="499"/>
      <c r="E387" s="499"/>
      <c r="F387" s="499"/>
      <c r="G387" s="500" t="s">
        <v>161</v>
      </c>
      <c r="H387" s="501">
        <v>0</v>
      </c>
      <c r="I387" s="501">
        <v>0</v>
      </c>
      <c r="J387" s="501">
        <f t="shared" si="21"/>
        <v>0</v>
      </c>
      <c r="K387" s="501">
        <v>0</v>
      </c>
      <c r="L387" s="501">
        <v>0</v>
      </c>
      <c r="M387" s="501">
        <f t="shared" si="22"/>
        <v>0</v>
      </c>
      <c r="N387" s="502">
        <f t="shared" si="23"/>
        <v>0</v>
      </c>
      <c r="P387" s="40"/>
      <c r="Q387" s="40"/>
      <c r="R387" s="40"/>
      <c r="S387" s="40"/>
      <c r="T387" s="40"/>
      <c r="U387" s="40"/>
      <c r="V387" s="40"/>
      <c r="W387" s="40"/>
    </row>
    <row r="388" spans="1:23" s="41" customFormat="1" ht="24" x14ac:dyDescent="0.2">
      <c r="A388" s="419" t="str">
        <f t="shared" si="24"/>
        <v>811043231</v>
      </c>
      <c r="B388" s="503">
        <v>8110</v>
      </c>
      <c r="C388" s="504">
        <v>4323</v>
      </c>
      <c r="D388" s="504">
        <v>1</v>
      </c>
      <c r="E388" s="504"/>
      <c r="F388" s="504"/>
      <c r="G388" s="505" t="s">
        <v>161</v>
      </c>
      <c r="H388" s="506">
        <v>0</v>
      </c>
      <c r="I388" s="506">
        <v>0</v>
      </c>
      <c r="J388" s="501">
        <f t="shared" si="21"/>
        <v>0</v>
      </c>
      <c r="K388" s="506">
        <v>0</v>
      </c>
      <c r="L388" s="506">
        <v>0</v>
      </c>
      <c r="M388" s="501">
        <f t="shared" si="22"/>
        <v>0</v>
      </c>
      <c r="N388" s="502">
        <f t="shared" si="23"/>
        <v>0</v>
      </c>
      <c r="P388" s="40"/>
      <c r="Q388" s="40"/>
      <c r="R388" s="40"/>
      <c r="S388" s="40"/>
      <c r="T388" s="40"/>
      <c r="U388" s="40"/>
      <c r="V388" s="40"/>
      <c r="W388" s="40"/>
    </row>
    <row r="389" spans="1:23" s="41" customFormat="1" ht="19.5" customHeight="1" x14ac:dyDescent="0.2">
      <c r="A389" s="419" t="str">
        <f t="shared" si="24"/>
        <v>8110432311</v>
      </c>
      <c r="B389" s="503">
        <v>8110</v>
      </c>
      <c r="C389" s="504">
        <v>4323</v>
      </c>
      <c r="D389" s="504">
        <v>1</v>
      </c>
      <c r="E389" s="504">
        <v>1</v>
      </c>
      <c r="F389" s="504"/>
      <c r="G389" s="505" t="s">
        <v>161</v>
      </c>
      <c r="H389" s="506">
        <v>0</v>
      </c>
      <c r="I389" s="506">
        <v>0</v>
      </c>
      <c r="J389" s="501">
        <f t="shared" si="21"/>
        <v>0</v>
      </c>
      <c r="K389" s="506">
        <v>0</v>
      </c>
      <c r="L389" s="506">
        <v>0</v>
      </c>
      <c r="M389" s="501">
        <f t="shared" si="22"/>
        <v>0</v>
      </c>
      <c r="N389" s="502">
        <f t="shared" si="23"/>
        <v>0</v>
      </c>
      <c r="P389" s="40"/>
      <c r="Q389" s="40"/>
      <c r="R389" s="40"/>
      <c r="S389" s="40"/>
      <c r="T389" s="40"/>
      <c r="U389" s="40"/>
      <c r="V389" s="40"/>
      <c r="W389" s="40"/>
    </row>
    <row r="390" spans="1:23" s="41" customFormat="1" ht="17.25" customHeight="1" x14ac:dyDescent="0.2">
      <c r="A390" s="419" t="str">
        <f t="shared" si="24"/>
        <v>81104323111</v>
      </c>
      <c r="B390" s="507">
        <v>8110</v>
      </c>
      <c r="C390" s="508">
        <v>4323</v>
      </c>
      <c r="D390" s="508">
        <v>1</v>
      </c>
      <c r="E390" s="508">
        <v>1</v>
      </c>
      <c r="F390" s="508">
        <v>1</v>
      </c>
      <c r="G390" s="509" t="s">
        <v>161</v>
      </c>
      <c r="H390" s="510">
        <v>0</v>
      </c>
      <c r="I390" s="510">
        <v>0</v>
      </c>
      <c r="J390" s="510">
        <f t="shared" si="21"/>
        <v>0</v>
      </c>
      <c r="K390" s="510">
        <v>0</v>
      </c>
      <c r="L390" s="510">
        <v>0</v>
      </c>
      <c r="M390" s="510">
        <f t="shared" si="22"/>
        <v>0</v>
      </c>
      <c r="N390" s="511">
        <f t="shared" si="23"/>
        <v>0</v>
      </c>
      <c r="P390" s="40"/>
      <c r="Q390" s="40"/>
      <c r="R390" s="40"/>
      <c r="S390" s="40"/>
      <c r="T390" s="40"/>
      <c r="U390" s="40"/>
      <c r="V390" s="40"/>
      <c r="W390" s="40"/>
    </row>
    <row r="391" spans="1:23" s="41" customFormat="1" ht="24" x14ac:dyDescent="0.2">
      <c r="A391" s="419" t="str">
        <f t="shared" si="24"/>
        <v>81104324</v>
      </c>
      <c r="B391" s="498">
        <v>8110</v>
      </c>
      <c r="C391" s="499">
        <v>4324</v>
      </c>
      <c r="D391" s="499"/>
      <c r="E391" s="499"/>
      <c r="F391" s="499"/>
      <c r="G391" s="500" t="s">
        <v>162</v>
      </c>
      <c r="H391" s="501">
        <v>0</v>
      </c>
      <c r="I391" s="501">
        <v>0</v>
      </c>
      <c r="J391" s="501">
        <f t="shared" si="21"/>
        <v>0</v>
      </c>
      <c r="K391" s="501">
        <v>0</v>
      </c>
      <c r="L391" s="501">
        <v>0</v>
      </c>
      <c r="M391" s="501">
        <f t="shared" si="22"/>
        <v>0</v>
      </c>
      <c r="N391" s="502">
        <f t="shared" si="23"/>
        <v>0</v>
      </c>
      <c r="P391" s="40"/>
      <c r="Q391" s="40"/>
      <c r="R391" s="40"/>
      <c r="S391" s="40"/>
      <c r="T391" s="40"/>
      <c r="U391" s="40"/>
      <c r="V391" s="40"/>
      <c r="W391" s="40"/>
    </row>
    <row r="392" spans="1:23" s="41" customFormat="1" ht="24" x14ac:dyDescent="0.2">
      <c r="A392" s="419" t="str">
        <f t="shared" si="24"/>
        <v>811043241</v>
      </c>
      <c r="B392" s="503">
        <v>8110</v>
      </c>
      <c r="C392" s="504">
        <v>4324</v>
      </c>
      <c r="D392" s="504">
        <v>1</v>
      </c>
      <c r="E392" s="504"/>
      <c r="F392" s="504"/>
      <c r="G392" s="505" t="s">
        <v>162</v>
      </c>
      <c r="H392" s="506">
        <v>0</v>
      </c>
      <c r="I392" s="506">
        <v>0</v>
      </c>
      <c r="J392" s="501">
        <f t="shared" si="21"/>
        <v>0</v>
      </c>
      <c r="K392" s="506">
        <v>0</v>
      </c>
      <c r="L392" s="506">
        <v>0</v>
      </c>
      <c r="M392" s="501">
        <f t="shared" si="22"/>
        <v>0</v>
      </c>
      <c r="N392" s="502">
        <f t="shared" si="23"/>
        <v>0</v>
      </c>
      <c r="P392" s="40"/>
      <c r="Q392" s="40"/>
      <c r="R392" s="40"/>
      <c r="S392" s="40"/>
      <c r="T392" s="40"/>
      <c r="U392" s="40"/>
      <c r="V392" s="40"/>
      <c r="W392" s="40"/>
    </row>
    <row r="393" spans="1:23" s="41" customFormat="1" ht="24" x14ac:dyDescent="0.2">
      <c r="A393" s="419" t="str">
        <f t="shared" si="24"/>
        <v>8110432411</v>
      </c>
      <c r="B393" s="503">
        <v>8110</v>
      </c>
      <c r="C393" s="504">
        <v>4324</v>
      </c>
      <c r="D393" s="504">
        <v>1</v>
      </c>
      <c r="E393" s="504">
        <v>1</v>
      </c>
      <c r="F393" s="504"/>
      <c r="G393" s="505" t="s">
        <v>162</v>
      </c>
      <c r="H393" s="506">
        <v>0</v>
      </c>
      <c r="I393" s="506">
        <v>0</v>
      </c>
      <c r="J393" s="501">
        <f t="shared" si="21"/>
        <v>0</v>
      </c>
      <c r="K393" s="506">
        <v>0</v>
      </c>
      <c r="L393" s="506">
        <v>0</v>
      </c>
      <c r="M393" s="501">
        <f t="shared" si="22"/>
        <v>0</v>
      </c>
      <c r="N393" s="502">
        <f t="shared" si="23"/>
        <v>0</v>
      </c>
      <c r="P393" s="40"/>
      <c r="Q393" s="40"/>
      <c r="R393" s="40"/>
      <c r="S393" s="40"/>
      <c r="T393" s="40"/>
      <c r="U393" s="40"/>
      <c r="V393" s="40"/>
      <c r="W393" s="40"/>
    </row>
    <row r="394" spans="1:23" s="41" customFormat="1" ht="17.25" customHeight="1" x14ac:dyDescent="0.2">
      <c r="A394" s="419" t="str">
        <f t="shared" si="24"/>
        <v>81104324111</v>
      </c>
      <c r="B394" s="507">
        <v>8110</v>
      </c>
      <c r="C394" s="508">
        <v>4324</v>
      </c>
      <c r="D394" s="508">
        <v>1</v>
      </c>
      <c r="E394" s="508">
        <v>1</v>
      </c>
      <c r="F394" s="508">
        <v>1</v>
      </c>
      <c r="G394" s="509" t="s">
        <v>162</v>
      </c>
      <c r="H394" s="510">
        <v>0</v>
      </c>
      <c r="I394" s="510">
        <v>0</v>
      </c>
      <c r="J394" s="510">
        <f t="shared" si="21"/>
        <v>0</v>
      </c>
      <c r="K394" s="510">
        <v>0</v>
      </c>
      <c r="L394" s="510">
        <v>0</v>
      </c>
      <c r="M394" s="510">
        <f t="shared" si="22"/>
        <v>0</v>
      </c>
      <c r="N394" s="511">
        <f t="shared" si="23"/>
        <v>0</v>
      </c>
      <c r="P394" s="40"/>
      <c r="Q394" s="40"/>
      <c r="R394" s="40"/>
      <c r="S394" s="40"/>
      <c r="T394" s="40"/>
      <c r="U394" s="40"/>
      <c r="V394" s="40"/>
      <c r="W394" s="40"/>
    </row>
    <row r="395" spans="1:23" s="41" customFormat="1" ht="24" x14ac:dyDescent="0.2">
      <c r="A395" s="419" t="str">
        <f t="shared" si="24"/>
        <v>81104325</v>
      </c>
      <c r="B395" s="498">
        <v>8110</v>
      </c>
      <c r="C395" s="499">
        <v>4325</v>
      </c>
      <c r="D395" s="499"/>
      <c r="E395" s="499"/>
      <c r="F395" s="499"/>
      <c r="G395" s="500" t="s">
        <v>163</v>
      </c>
      <c r="H395" s="501">
        <v>0</v>
      </c>
      <c r="I395" s="501">
        <v>0</v>
      </c>
      <c r="J395" s="501">
        <f t="shared" si="21"/>
        <v>0</v>
      </c>
      <c r="K395" s="501">
        <v>0</v>
      </c>
      <c r="L395" s="501">
        <v>0</v>
      </c>
      <c r="M395" s="501">
        <f t="shared" si="22"/>
        <v>0</v>
      </c>
      <c r="N395" s="502">
        <f t="shared" si="23"/>
        <v>0</v>
      </c>
      <c r="P395" s="40"/>
      <c r="Q395" s="40"/>
      <c r="R395" s="40"/>
      <c r="S395" s="40"/>
      <c r="T395" s="40"/>
      <c r="U395" s="40"/>
      <c r="V395" s="40"/>
      <c r="W395" s="40"/>
    </row>
    <row r="396" spans="1:23" s="41" customFormat="1" ht="24" x14ac:dyDescent="0.2">
      <c r="A396" s="419" t="str">
        <f t="shared" si="24"/>
        <v>811043251</v>
      </c>
      <c r="B396" s="503">
        <v>8110</v>
      </c>
      <c r="C396" s="504">
        <v>4325</v>
      </c>
      <c r="D396" s="504">
        <v>1</v>
      </c>
      <c r="E396" s="504"/>
      <c r="F396" s="504"/>
      <c r="G396" s="505" t="s">
        <v>163</v>
      </c>
      <c r="H396" s="506">
        <v>0</v>
      </c>
      <c r="I396" s="506">
        <v>0</v>
      </c>
      <c r="J396" s="501">
        <f t="shared" si="21"/>
        <v>0</v>
      </c>
      <c r="K396" s="506">
        <v>0</v>
      </c>
      <c r="L396" s="506">
        <v>0</v>
      </c>
      <c r="M396" s="501">
        <f t="shared" si="22"/>
        <v>0</v>
      </c>
      <c r="N396" s="502">
        <f t="shared" si="23"/>
        <v>0</v>
      </c>
      <c r="P396" s="40"/>
      <c r="Q396" s="40"/>
      <c r="R396" s="40"/>
      <c r="S396" s="40"/>
      <c r="T396" s="40"/>
      <c r="U396" s="40"/>
      <c r="V396" s="40"/>
      <c r="W396" s="40"/>
    </row>
    <row r="397" spans="1:23" s="41" customFormat="1" ht="24" x14ac:dyDescent="0.2">
      <c r="A397" s="419" t="str">
        <f t="shared" si="24"/>
        <v>8110432511</v>
      </c>
      <c r="B397" s="503">
        <v>8110</v>
      </c>
      <c r="C397" s="504">
        <v>4325</v>
      </c>
      <c r="D397" s="504">
        <v>1</v>
      </c>
      <c r="E397" s="504">
        <v>1</v>
      </c>
      <c r="F397" s="504"/>
      <c r="G397" s="505" t="s">
        <v>163</v>
      </c>
      <c r="H397" s="506">
        <v>0</v>
      </c>
      <c r="I397" s="506">
        <v>0</v>
      </c>
      <c r="J397" s="501">
        <f t="shared" ref="J397:J454" si="25">H397+I397</f>
        <v>0</v>
      </c>
      <c r="K397" s="506">
        <v>0</v>
      </c>
      <c r="L397" s="506">
        <v>0</v>
      </c>
      <c r="M397" s="501">
        <f t="shared" ref="M397:M454" si="26">IFERROR(L397/J397*100,0)</f>
        <v>0</v>
      </c>
      <c r="N397" s="502">
        <f t="shared" ref="N397:N454" si="27">L397-J397</f>
        <v>0</v>
      </c>
      <c r="P397" s="40"/>
      <c r="Q397" s="40"/>
      <c r="R397" s="40"/>
      <c r="S397" s="40"/>
      <c r="T397" s="40"/>
      <c r="U397" s="40"/>
      <c r="V397" s="40"/>
      <c r="W397" s="40"/>
    </row>
    <row r="398" spans="1:23" s="41" customFormat="1" ht="17.25" customHeight="1" x14ac:dyDescent="0.2">
      <c r="A398" s="419" t="str">
        <f t="shared" si="24"/>
        <v>81104325111</v>
      </c>
      <c r="B398" s="507">
        <v>8110</v>
      </c>
      <c r="C398" s="508">
        <v>4325</v>
      </c>
      <c r="D398" s="508">
        <v>1</v>
      </c>
      <c r="E398" s="508">
        <v>1</v>
      </c>
      <c r="F398" s="508">
        <v>1</v>
      </c>
      <c r="G398" s="509" t="s">
        <v>163</v>
      </c>
      <c r="H398" s="510">
        <v>0</v>
      </c>
      <c r="I398" s="510">
        <v>0</v>
      </c>
      <c r="J398" s="510">
        <f t="shared" si="25"/>
        <v>0</v>
      </c>
      <c r="K398" s="510">
        <v>0</v>
      </c>
      <c r="L398" s="510">
        <v>0</v>
      </c>
      <c r="M398" s="510">
        <f t="shared" si="26"/>
        <v>0</v>
      </c>
      <c r="N398" s="511">
        <f t="shared" si="27"/>
        <v>0</v>
      </c>
      <c r="P398" s="40"/>
      <c r="Q398" s="40"/>
      <c r="R398" s="40"/>
      <c r="S398" s="40"/>
      <c r="T398" s="40"/>
      <c r="U398" s="40"/>
      <c r="V398" s="40"/>
      <c r="W398" s="40"/>
    </row>
    <row r="399" spans="1:23" s="41" customFormat="1" ht="24" x14ac:dyDescent="0.2">
      <c r="A399" s="419" t="str">
        <f t="shared" si="24"/>
        <v>81104330</v>
      </c>
      <c r="B399" s="498">
        <v>8110</v>
      </c>
      <c r="C399" s="499">
        <v>4330</v>
      </c>
      <c r="D399" s="499"/>
      <c r="E399" s="499"/>
      <c r="F399" s="499"/>
      <c r="G399" s="500" t="s">
        <v>43</v>
      </c>
      <c r="H399" s="501">
        <v>0</v>
      </c>
      <c r="I399" s="501">
        <v>0</v>
      </c>
      <c r="J399" s="501">
        <f t="shared" si="25"/>
        <v>0</v>
      </c>
      <c r="K399" s="501">
        <v>0</v>
      </c>
      <c r="L399" s="501">
        <v>0</v>
      </c>
      <c r="M399" s="501">
        <f t="shared" si="26"/>
        <v>0</v>
      </c>
      <c r="N399" s="502">
        <f t="shared" si="27"/>
        <v>0</v>
      </c>
      <c r="P399" s="40"/>
      <c r="Q399" s="40"/>
      <c r="R399" s="40"/>
      <c r="S399" s="40"/>
      <c r="T399" s="40"/>
      <c r="U399" s="40"/>
      <c r="V399" s="40"/>
      <c r="W399" s="40"/>
    </row>
    <row r="400" spans="1:23" s="41" customFormat="1" ht="24" x14ac:dyDescent="0.2">
      <c r="A400" s="419" t="str">
        <f t="shared" si="24"/>
        <v>81104331</v>
      </c>
      <c r="B400" s="498">
        <v>8110</v>
      </c>
      <c r="C400" s="499">
        <v>4331</v>
      </c>
      <c r="D400" s="499"/>
      <c r="E400" s="499"/>
      <c r="F400" s="499"/>
      <c r="G400" s="500" t="s">
        <v>564</v>
      </c>
      <c r="H400" s="501">
        <v>0</v>
      </c>
      <c r="I400" s="501">
        <v>0</v>
      </c>
      <c r="J400" s="501">
        <f t="shared" si="25"/>
        <v>0</v>
      </c>
      <c r="K400" s="501">
        <v>0</v>
      </c>
      <c r="L400" s="501">
        <v>0</v>
      </c>
      <c r="M400" s="501">
        <f t="shared" si="26"/>
        <v>0</v>
      </c>
      <c r="N400" s="502">
        <f t="shared" si="27"/>
        <v>0</v>
      </c>
      <c r="P400" s="40"/>
      <c r="Q400" s="40"/>
      <c r="R400" s="40"/>
      <c r="S400" s="40"/>
      <c r="T400" s="40"/>
      <c r="U400" s="40"/>
      <c r="V400" s="40"/>
      <c r="W400" s="40"/>
    </row>
    <row r="401" spans="1:23" s="41" customFormat="1" ht="24" x14ac:dyDescent="0.2">
      <c r="A401" s="419" t="str">
        <f t="shared" ref="A401:A458" si="28">B401&amp;C401&amp;D401&amp;E401&amp;F401</f>
        <v>811043311</v>
      </c>
      <c r="B401" s="503">
        <v>8110</v>
      </c>
      <c r="C401" s="504">
        <v>4331</v>
      </c>
      <c r="D401" s="504">
        <v>1</v>
      </c>
      <c r="E401" s="504"/>
      <c r="F401" s="504"/>
      <c r="G401" s="505" t="s">
        <v>564</v>
      </c>
      <c r="H401" s="506">
        <v>0</v>
      </c>
      <c r="I401" s="506">
        <v>0</v>
      </c>
      <c r="J401" s="501">
        <f t="shared" si="25"/>
        <v>0</v>
      </c>
      <c r="K401" s="506">
        <v>0</v>
      </c>
      <c r="L401" s="506">
        <v>0</v>
      </c>
      <c r="M401" s="501">
        <f t="shared" si="26"/>
        <v>0</v>
      </c>
      <c r="N401" s="502">
        <f t="shared" si="27"/>
        <v>0</v>
      </c>
      <c r="P401" s="40"/>
      <c r="Q401" s="40"/>
      <c r="R401" s="40"/>
      <c r="S401" s="40"/>
      <c r="T401" s="40"/>
      <c r="U401" s="40"/>
      <c r="V401" s="40"/>
      <c r="W401" s="40"/>
    </row>
    <row r="402" spans="1:23" s="41" customFormat="1" ht="24" x14ac:dyDescent="0.2">
      <c r="A402" s="419" t="str">
        <f t="shared" si="28"/>
        <v>8110433111</v>
      </c>
      <c r="B402" s="503">
        <v>8110</v>
      </c>
      <c r="C402" s="504">
        <v>4331</v>
      </c>
      <c r="D402" s="504">
        <v>1</v>
      </c>
      <c r="E402" s="504">
        <v>1</v>
      </c>
      <c r="F402" s="504"/>
      <c r="G402" s="505" t="s">
        <v>564</v>
      </c>
      <c r="H402" s="506">
        <v>0</v>
      </c>
      <c r="I402" s="506">
        <v>0</v>
      </c>
      <c r="J402" s="501">
        <f t="shared" si="25"/>
        <v>0</v>
      </c>
      <c r="K402" s="506">
        <v>0</v>
      </c>
      <c r="L402" s="506">
        <v>0</v>
      </c>
      <c r="M402" s="501">
        <f t="shared" si="26"/>
        <v>0</v>
      </c>
      <c r="N402" s="502">
        <f t="shared" si="27"/>
        <v>0</v>
      </c>
      <c r="P402" s="40"/>
      <c r="Q402" s="40"/>
      <c r="R402" s="40"/>
      <c r="S402" s="40"/>
      <c r="T402" s="40"/>
      <c r="U402" s="40"/>
      <c r="V402" s="40"/>
      <c r="W402" s="40"/>
    </row>
    <row r="403" spans="1:23" s="41" customFormat="1" ht="24" x14ac:dyDescent="0.2">
      <c r="A403" s="419" t="str">
        <f t="shared" si="28"/>
        <v>81104331111</v>
      </c>
      <c r="B403" s="507">
        <v>8110</v>
      </c>
      <c r="C403" s="508">
        <v>4331</v>
      </c>
      <c r="D403" s="508">
        <v>1</v>
      </c>
      <c r="E403" s="508">
        <v>1</v>
      </c>
      <c r="F403" s="508">
        <v>1</v>
      </c>
      <c r="G403" s="509" t="s">
        <v>564</v>
      </c>
      <c r="H403" s="510">
        <v>0</v>
      </c>
      <c r="I403" s="510">
        <v>0</v>
      </c>
      <c r="J403" s="510">
        <f t="shared" si="25"/>
        <v>0</v>
      </c>
      <c r="K403" s="510">
        <v>0</v>
      </c>
      <c r="L403" s="510">
        <v>0</v>
      </c>
      <c r="M403" s="510">
        <f t="shared" si="26"/>
        <v>0</v>
      </c>
      <c r="N403" s="511">
        <f t="shared" si="27"/>
        <v>0</v>
      </c>
      <c r="P403" s="40"/>
      <c r="Q403" s="40"/>
      <c r="R403" s="40"/>
      <c r="S403" s="40"/>
      <c r="T403" s="40"/>
      <c r="U403" s="40"/>
      <c r="V403" s="40"/>
      <c r="W403" s="40"/>
    </row>
    <row r="404" spans="1:23" s="41" customFormat="1" x14ac:dyDescent="0.2">
      <c r="A404" s="419" t="str">
        <f t="shared" si="28"/>
        <v>81104340</v>
      </c>
      <c r="B404" s="498">
        <v>8110</v>
      </c>
      <c r="C404" s="499">
        <v>4340</v>
      </c>
      <c r="D404" s="499"/>
      <c r="E404" s="499"/>
      <c r="F404" s="499"/>
      <c r="G404" s="500" t="s">
        <v>44</v>
      </c>
      <c r="H404" s="501">
        <v>0</v>
      </c>
      <c r="I404" s="501">
        <v>0</v>
      </c>
      <c r="J404" s="501">
        <f t="shared" si="25"/>
        <v>0</v>
      </c>
      <c r="K404" s="501">
        <v>0</v>
      </c>
      <c r="L404" s="501">
        <v>0</v>
      </c>
      <c r="M404" s="501">
        <f t="shared" si="26"/>
        <v>0</v>
      </c>
      <c r="N404" s="502">
        <f t="shared" si="27"/>
        <v>0</v>
      </c>
      <c r="P404" s="40"/>
      <c r="Q404" s="40"/>
      <c r="R404" s="40"/>
      <c r="S404" s="40"/>
      <c r="T404" s="40"/>
      <c r="U404" s="40"/>
      <c r="V404" s="40"/>
      <c r="W404" s="40"/>
    </row>
    <row r="405" spans="1:23" s="41" customFormat="1" x14ac:dyDescent="0.2">
      <c r="A405" s="419" t="str">
        <f t="shared" si="28"/>
        <v>81104341</v>
      </c>
      <c r="B405" s="498">
        <v>8110</v>
      </c>
      <c r="C405" s="499">
        <v>4341</v>
      </c>
      <c r="D405" s="499"/>
      <c r="E405" s="499"/>
      <c r="F405" s="499"/>
      <c r="G405" s="500" t="s">
        <v>44</v>
      </c>
      <c r="H405" s="501">
        <v>0</v>
      </c>
      <c r="I405" s="501">
        <v>0</v>
      </c>
      <c r="J405" s="501">
        <f t="shared" si="25"/>
        <v>0</v>
      </c>
      <c r="K405" s="501">
        <v>0</v>
      </c>
      <c r="L405" s="501">
        <v>0</v>
      </c>
      <c r="M405" s="501">
        <f t="shared" si="26"/>
        <v>0</v>
      </c>
      <c r="N405" s="502">
        <f t="shared" si="27"/>
        <v>0</v>
      </c>
      <c r="P405" s="40"/>
      <c r="Q405" s="40"/>
      <c r="R405" s="40"/>
      <c r="S405" s="40"/>
      <c r="T405" s="40"/>
      <c r="U405" s="40"/>
      <c r="V405" s="40"/>
      <c r="W405" s="40"/>
    </row>
    <row r="406" spans="1:23" s="41" customFormat="1" ht="21" customHeight="1" x14ac:dyDescent="0.2">
      <c r="A406" s="419" t="str">
        <f t="shared" si="28"/>
        <v>811043411</v>
      </c>
      <c r="B406" s="503">
        <v>8110</v>
      </c>
      <c r="C406" s="504">
        <v>4341</v>
      </c>
      <c r="D406" s="504">
        <v>1</v>
      </c>
      <c r="E406" s="504"/>
      <c r="F406" s="504"/>
      <c r="G406" s="505" t="s">
        <v>44</v>
      </c>
      <c r="H406" s="506">
        <v>0</v>
      </c>
      <c r="I406" s="506">
        <v>0</v>
      </c>
      <c r="J406" s="501">
        <f t="shared" si="25"/>
        <v>0</v>
      </c>
      <c r="K406" s="506">
        <v>0</v>
      </c>
      <c r="L406" s="506">
        <v>0</v>
      </c>
      <c r="M406" s="501">
        <f t="shared" si="26"/>
        <v>0</v>
      </c>
      <c r="N406" s="502">
        <f t="shared" si="27"/>
        <v>0</v>
      </c>
      <c r="P406" s="40"/>
      <c r="Q406" s="40"/>
      <c r="R406" s="40"/>
      <c r="S406" s="40"/>
      <c r="T406" s="40"/>
      <c r="U406" s="40"/>
      <c r="V406" s="40"/>
      <c r="W406" s="40"/>
    </row>
    <row r="407" spans="1:23" s="41" customFormat="1" x14ac:dyDescent="0.2">
      <c r="A407" s="419" t="str">
        <f t="shared" si="28"/>
        <v>8110434111</v>
      </c>
      <c r="B407" s="503">
        <v>8110</v>
      </c>
      <c r="C407" s="504">
        <v>4341</v>
      </c>
      <c r="D407" s="504">
        <v>1</v>
      </c>
      <c r="E407" s="504">
        <v>1</v>
      </c>
      <c r="F407" s="504"/>
      <c r="G407" s="505" t="s">
        <v>44</v>
      </c>
      <c r="H407" s="506">
        <v>0</v>
      </c>
      <c r="I407" s="506">
        <v>0</v>
      </c>
      <c r="J407" s="501">
        <f t="shared" si="25"/>
        <v>0</v>
      </c>
      <c r="K407" s="506">
        <v>0</v>
      </c>
      <c r="L407" s="506">
        <v>0</v>
      </c>
      <c r="M407" s="501">
        <f t="shared" si="26"/>
        <v>0</v>
      </c>
      <c r="N407" s="502">
        <f t="shared" si="27"/>
        <v>0</v>
      </c>
      <c r="P407" s="40"/>
      <c r="Q407" s="40"/>
      <c r="R407" s="40"/>
      <c r="S407" s="40"/>
      <c r="T407" s="40"/>
      <c r="U407" s="40"/>
      <c r="V407" s="40"/>
      <c r="W407" s="40"/>
    </row>
    <row r="408" spans="1:23" s="41" customFormat="1" x14ac:dyDescent="0.2">
      <c r="A408" s="419" t="str">
        <f t="shared" si="28"/>
        <v>81104341111</v>
      </c>
      <c r="B408" s="507">
        <v>8110</v>
      </c>
      <c r="C408" s="508">
        <v>4341</v>
      </c>
      <c r="D408" s="508">
        <v>1</v>
      </c>
      <c r="E408" s="508">
        <v>1</v>
      </c>
      <c r="F408" s="508">
        <v>1</v>
      </c>
      <c r="G408" s="509" t="s">
        <v>44</v>
      </c>
      <c r="H408" s="510">
        <v>0</v>
      </c>
      <c r="I408" s="510">
        <v>0</v>
      </c>
      <c r="J408" s="510">
        <f t="shared" si="25"/>
        <v>0</v>
      </c>
      <c r="K408" s="510">
        <v>0</v>
      </c>
      <c r="L408" s="510">
        <v>0</v>
      </c>
      <c r="M408" s="510">
        <f t="shared" si="26"/>
        <v>0</v>
      </c>
      <c r="N408" s="511">
        <f t="shared" si="27"/>
        <v>0</v>
      </c>
      <c r="P408" s="40"/>
      <c r="Q408" s="40"/>
      <c r="R408" s="40"/>
      <c r="S408" s="40"/>
      <c r="T408" s="40"/>
      <c r="U408" s="40"/>
      <c r="V408" s="40"/>
      <c r="W408" s="40"/>
    </row>
    <row r="409" spans="1:23" s="41" customFormat="1" x14ac:dyDescent="0.2">
      <c r="A409" s="419" t="str">
        <f t="shared" si="28"/>
        <v>81104350</v>
      </c>
      <c r="B409" s="498">
        <v>8110</v>
      </c>
      <c r="C409" s="499">
        <v>4350</v>
      </c>
      <c r="D409" s="499"/>
      <c r="E409" s="499"/>
      <c r="F409" s="499"/>
      <c r="G409" s="500" t="s">
        <v>565</v>
      </c>
      <c r="H409" s="501">
        <v>0</v>
      </c>
      <c r="I409" s="501">
        <v>0</v>
      </c>
      <c r="J409" s="501">
        <f t="shared" si="25"/>
        <v>0</v>
      </c>
      <c r="K409" s="501">
        <v>0</v>
      </c>
      <c r="L409" s="501">
        <v>0</v>
      </c>
      <c r="M409" s="501">
        <f t="shared" si="26"/>
        <v>0</v>
      </c>
      <c r="N409" s="502">
        <f t="shared" si="27"/>
        <v>0</v>
      </c>
      <c r="P409" s="40"/>
      <c r="Q409" s="40"/>
      <c r="R409" s="40"/>
      <c r="S409" s="40"/>
      <c r="T409" s="40"/>
      <c r="U409" s="40"/>
      <c r="V409" s="40"/>
      <c r="W409" s="40"/>
    </row>
    <row r="410" spans="1:23" s="41" customFormat="1" ht="21" customHeight="1" x14ac:dyDescent="0.2">
      <c r="A410" s="419" t="str">
        <f t="shared" si="28"/>
        <v>81104351</v>
      </c>
      <c r="B410" s="498">
        <v>8110</v>
      </c>
      <c r="C410" s="499">
        <v>4351</v>
      </c>
      <c r="D410" s="499"/>
      <c r="E410" s="499"/>
      <c r="F410" s="499"/>
      <c r="G410" s="500" t="s">
        <v>565</v>
      </c>
      <c r="H410" s="501">
        <v>0</v>
      </c>
      <c r="I410" s="501">
        <v>0</v>
      </c>
      <c r="J410" s="501">
        <f t="shared" si="25"/>
        <v>0</v>
      </c>
      <c r="K410" s="501">
        <v>0</v>
      </c>
      <c r="L410" s="501">
        <v>0</v>
      </c>
      <c r="M410" s="501">
        <f t="shared" si="26"/>
        <v>0</v>
      </c>
      <c r="N410" s="502">
        <f t="shared" si="27"/>
        <v>0</v>
      </c>
      <c r="P410" s="40"/>
      <c r="Q410" s="40"/>
      <c r="R410" s="40"/>
      <c r="S410" s="40"/>
      <c r="T410" s="40"/>
      <c r="U410" s="40"/>
      <c r="V410" s="40"/>
      <c r="W410" s="40"/>
    </row>
    <row r="411" spans="1:23" s="41" customFormat="1" ht="19.5" customHeight="1" x14ac:dyDescent="0.2">
      <c r="A411" s="419" t="str">
        <f t="shared" si="28"/>
        <v>811043511</v>
      </c>
      <c r="B411" s="503">
        <v>8110</v>
      </c>
      <c r="C411" s="504">
        <v>4351</v>
      </c>
      <c r="D411" s="504">
        <v>1</v>
      </c>
      <c r="E411" s="504"/>
      <c r="F411" s="504"/>
      <c r="G411" s="505" t="s">
        <v>565</v>
      </c>
      <c r="H411" s="506">
        <v>0</v>
      </c>
      <c r="I411" s="506">
        <v>0</v>
      </c>
      <c r="J411" s="501">
        <f t="shared" si="25"/>
        <v>0</v>
      </c>
      <c r="K411" s="506">
        <v>0</v>
      </c>
      <c r="L411" s="506">
        <v>0</v>
      </c>
      <c r="M411" s="501">
        <f t="shared" si="26"/>
        <v>0</v>
      </c>
      <c r="N411" s="502">
        <f t="shared" si="27"/>
        <v>0</v>
      </c>
      <c r="P411" s="40"/>
      <c r="Q411" s="40"/>
      <c r="R411" s="40"/>
      <c r="S411" s="40"/>
      <c r="T411" s="40"/>
      <c r="U411" s="40"/>
      <c r="V411" s="40"/>
      <c r="W411" s="40"/>
    </row>
    <row r="412" spans="1:23" s="41" customFormat="1" ht="21" customHeight="1" x14ac:dyDescent="0.2">
      <c r="A412" s="419" t="str">
        <f t="shared" si="28"/>
        <v>8110435111</v>
      </c>
      <c r="B412" s="503">
        <v>8110</v>
      </c>
      <c r="C412" s="504">
        <v>4351</v>
      </c>
      <c r="D412" s="504">
        <v>1</v>
      </c>
      <c r="E412" s="504">
        <v>1</v>
      </c>
      <c r="F412" s="504"/>
      <c r="G412" s="505" t="s">
        <v>565</v>
      </c>
      <c r="H412" s="506">
        <v>0</v>
      </c>
      <c r="I412" s="506">
        <v>0</v>
      </c>
      <c r="J412" s="501">
        <f t="shared" si="25"/>
        <v>0</v>
      </c>
      <c r="K412" s="506">
        <v>0</v>
      </c>
      <c r="L412" s="506">
        <v>0</v>
      </c>
      <c r="M412" s="501">
        <f t="shared" si="26"/>
        <v>0</v>
      </c>
      <c r="N412" s="502">
        <f t="shared" si="27"/>
        <v>0</v>
      </c>
      <c r="P412" s="40"/>
      <c r="Q412" s="40"/>
      <c r="R412" s="40"/>
      <c r="S412" s="40"/>
      <c r="T412" s="40"/>
      <c r="U412" s="40"/>
      <c r="V412" s="40"/>
      <c r="W412" s="40"/>
    </row>
    <row r="413" spans="1:23" s="41" customFormat="1" x14ac:dyDescent="0.2">
      <c r="A413" s="419" t="str">
        <f t="shared" si="28"/>
        <v>81104351111</v>
      </c>
      <c r="B413" s="507">
        <v>8110</v>
      </c>
      <c r="C413" s="508">
        <v>4351</v>
      </c>
      <c r="D413" s="508">
        <v>1</v>
      </c>
      <c r="E413" s="508">
        <v>1</v>
      </c>
      <c r="F413" s="508">
        <v>1</v>
      </c>
      <c r="G413" s="509" t="s">
        <v>164</v>
      </c>
      <c r="H413" s="510">
        <v>0</v>
      </c>
      <c r="I413" s="510">
        <v>0</v>
      </c>
      <c r="J413" s="510">
        <f t="shared" si="25"/>
        <v>0</v>
      </c>
      <c r="K413" s="510">
        <v>0</v>
      </c>
      <c r="L413" s="510">
        <v>0</v>
      </c>
      <c r="M413" s="510">
        <f t="shared" si="26"/>
        <v>0</v>
      </c>
      <c r="N413" s="511">
        <f t="shared" si="27"/>
        <v>0</v>
      </c>
      <c r="P413" s="40"/>
      <c r="Q413" s="40"/>
      <c r="R413" s="40"/>
      <c r="S413" s="40"/>
      <c r="T413" s="40"/>
      <c r="U413" s="40"/>
      <c r="V413" s="40"/>
      <c r="W413" s="40"/>
    </row>
    <row r="414" spans="1:23" s="41" customFormat="1" x14ac:dyDescent="0.2">
      <c r="A414" s="419" t="str">
        <f t="shared" si="28"/>
        <v>81104351112</v>
      </c>
      <c r="B414" s="507">
        <v>8110</v>
      </c>
      <c r="C414" s="508">
        <v>4351</v>
      </c>
      <c r="D414" s="508">
        <v>1</v>
      </c>
      <c r="E414" s="508">
        <v>1</v>
      </c>
      <c r="F414" s="508">
        <v>2</v>
      </c>
      <c r="G414" s="509" t="s">
        <v>165</v>
      </c>
      <c r="H414" s="510">
        <v>0</v>
      </c>
      <c r="I414" s="510">
        <v>0</v>
      </c>
      <c r="J414" s="510">
        <f t="shared" si="25"/>
        <v>0</v>
      </c>
      <c r="K414" s="510">
        <v>0</v>
      </c>
      <c r="L414" s="510">
        <v>0</v>
      </c>
      <c r="M414" s="510">
        <f t="shared" si="26"/>
        <v>0</v>
      </c>
      <c r="N414" s="511">
        <f t="shared" si="27"/>
        <v>0</v>
      </c>
      <c r="P414" s="40"/>
      <c r="Q414" s="40"/>
      <c r="R414" s="40"/>
      <c r="S414" s="40"/>
      <c r="T414" s="40"/>
      <c r="U414" s="40"/>
      <c r="V414" s="40"/>
      <c r="W414" s="40"/>
    </row>
    <row r="415" spans="1:23" s="41" customFormat="1" x14ac:dyDescent="0.2">
      <c r="A415" s="419" t="str">
        <f t="shared" si="28"/>
        <v>81104351113</v>
      </c>
      <c r="B415" s="507">
        <v>8110</v>
      </c>
      <c r="C415" s="508">
        <v>4351</v>
      </c>
      <c r="D415" s="508">
        <v>1</v>
      </c>
      <c r="E415" s="508">
        <v>1</v>
      </c>
      <c r="F415" s="508">
        <v>3</v>
      </c>
      <c r="G415" s="509" t="s">
        <v>166</v>
      </c>
      <c r="H415" s="510">
        <v>0</v>
      </c>
      <c r="I415" s="510">
        <v>0</v>
      </c>
      <c r="J415" s="510">
        <f t="shared" si="25"/>
        <v>0</v>
      </c>
      <c r="K415" s="510">
        <v>0</v>
      </c>
      <c r="L415" s="510">
        <v>0</v>
      </c>
      <c r="M415" s="510">
        <f t="shared" si="26"/>
        <v>0</v>
      </c>
      <c r="N415" s="511">
        <f t="shared" si="27"/>
        <v>0</v>
      </c>
      <c r="P415" s="40"/>
      <c r="Q415" s="40"/>
      <c r="R415" s="40"/>
      <c r="S415" s="40"/>
      <c r="T415" s="40"/>
      <c r="U415" s="40"/>
      <c r="V415" s="40"/>
      <c r="W415" s="40"/>
    </row>
    <row r="416" spans="1:23" s="41" customFormat="1" x14ac:dyDescent="0.2">
      <c r="A416" s="419" t="str">
        <f t="shared" si="28"/>
        <v>81104351114</v>
      </c>
      <c r="B416" s="507">
        <v>8110</v>
      </c>
      <c r="C416" s="508">
        <v>4351</v>
      </c>
      <c r="D416" s="508">
        <v>1</v>
      </c>
      <c r="E416" s="508">
        <v>1</v>
      </c>
      <c r="F416" s="508">
        <v>4</v>
      </c>
      <c r="G416" s="509" t="s">
        <v>167</v>
      </c>
      <c r="H416" s="510">
        <v>0</v>
      </c>
      <c r="I416" s="510">
        <v>0</v>
      </c>
      <c r="J416" s="510">
        <f t="shared" si="25"/>
        <v>0</v>
      </c>
      <c r="K416" s="510">
        <v>0</v>
      </c>
      <c r="L416" s="510">
        <v>0</v>
      </c>
      <c r="M416" s="510">
        <f t="shared" si="26"/>
        <v>0</v>
      </c>
      <c r="N416" s="511">
        <f t="shared" si="27"/>
        <v>0</v>
      </c>
      <c r="P416" s="40"/>
      <c r="Q416" s="40"/>
      <c r="R416" s="40"/>
      <c r="S416" s="40"/>
      <c r="T416" s="40"/>
      <c r="U416" s="40"/>
      <c r="V416" s="40"/>
      <c r="W416" s="40"/>
    </row>
    <row r="417" spans="1:23" s="41" customFormat="1" ht="19.5" customHeight="1" x14ac:dyDescent="0.2">
      <c r="A417" s="419" t="str">
        <f t="shared" si="28"/>
        <v>81104351115</v>
      </c>
      <c r="B417" s="507">
        <v>8110</v>
      </c>
      <c r="C417" s="508">
        <v>4351</v>
      </c>
      <c r="D417" s="508">
        <v>1</v>
      </c>
      <c r="E417" s="508">
        <v>1</v>
      </c>
      <c r="F417" s="508">
        <v>5</v>
      </c>
      <c r="G417" s="509" t="s">
        <v>168</v>
      </c>
      <c r="H417" s="510">
        <v>0</v>
      </c>
      <c r="I417" s="510">
        <v>0</v>
      </c>
      <c r="J417" s="510">
        <f t="shared" si="25"/>
        <v>0</v>
      </c>
      <c r="K417" s="510">
        <v>0</v>
      </c>
      <c r="L417" s="510">
        <v>0</v>
      </c>
      <c r="M417" s="510">
        <f t="shared" si="26"/>
        <v>0</v>
      </c>
      <c r="N417" s="511">
        <f t="shared" si="27"/>
        <v>0</v>
      </c>
      <c r="P417" s="40"/>
      <c r="Q417" s="40"/>
      <c r="R417" s="40"/>
      <c r="S417" s="40"/>
      <c r="T417" s="40"/>
      <c r="U417" s="40"/>
      <c r="V417" s="40"/>
      <c r="W417" s="40"/>
    </row>
    <row r="418" spans="1:23" s="41" customFormat="1" ht="36" x14ac:dyDescent="0.2">
      <c r="A418" s="419" t="str">
        <f t="shared" si="28"/>
        <v>81104351116</v>
      </c>
      <c r="B418" s="507">
        <v>8110</v>
      </c>
      <c r="C418" s="508">
        <v>4351</v>
      </c>
      <c r="D418" s="508">
        <v>1</v>
      </c>
      <c r="E418" s="508">
        <v>1</v>
      </c>
      <c r="F418" s="508">
        <v>6</v>
      </c>
      <c r="G418" s="509" t="s">
        <v>566</v>
      </c>
      <c r="H418" s="510">
        <v>0</v>
      </c>
      <c r="I418" s="510">
        <v>0</v>
      </c>
      <c r="J418" s="510">
        <f t="shared" si="25"/>
        <v>0</v>
      </c>
      <c r="K418" s="510">
        <v>0</v>
      </c>
      <c r="L418" s="510">
        <v>0</v>
      </c>
      <c r="M418" s="510">
        <f t="shared" si="26"/>
        <v>0</v>
      </c>
      <c r="N418" s="511">
        <f t="shared" si="27"/>
        <v>0</v>
      </c>
      <c r="P418" s="40"/>
      <c r="Q418" s="40"/>
      <c r="R418" s="40"/>
      <c r="S418" s="40"/>
      <c r="T418" s="40"/>
      <c r="U418" s="40"/>
      <c r="V418" s="40"/>
      <c r="W418" s="40"/>
    </row>
    <row r="419" spans="1:23" s="41" customFormat="1" x14ac:dyDescent="0.2">
      <c r="A419" s="419" t="str">
        <f t="shared" si="28"/>
        <v>81104390</v>
      </c>
      <c r="B419" s="498">
        <v>8110</v>
      </c>
      <c r="C419" s="499">
        <v>4390</v>
      </c>
      <c r="D419" s="499"/>
      <c r="E419" s="499"/>
      <c r="F419" s="499"/>
      <c r="G419" s="500" t="s">
        <v>45</v>
      </c>
      <c r="H419" s="501">
        <v>0</v>
      </c>
      <c r="I419" s="501">
        <v>0</v>
      </c>
      <c r="J419" s="501">
        <f t="shared" si="25"/>
        <v>0</v>
      </c>
      <c r="K419" s="501">
        <v>0</v>
      </c>
      <c r="L419" s="501">
        <v>0</v>
      </c>
      <c r="M419" s="501">
        <f t="shared" si="26"/>
        <v>0</v>
      </c>
      <c r="N419" s="502">
        <f t="shared" si="27"/>
        <v>0</v>
      </c>
      <c r="P419" s="40"/>
      <c r="Q419" s="40"/>
      <c r="R419" s="40"/>
      <c r="S419" s="40"/>
      <c r="T419" s="40"/>
      <c r="U419" s="40"/>
      <c r="V419" s="40"/>
      <c r="W419" s="40"/>
    </row>
    <row r="420" spans="1:23" s="41" customFormat="1" x14ac:dyDescent="0.2">
      <c r="A420" s="419" t="str">
        <f t="shared" si="28"/>
        <v>81104392</v>
      </c>
      <c r="B420" s="498">
        <v>8110</v>
      </c>
      <c r="C420" s="499">
        <v>4392</v>
      </c>
      <c r="D420" s="499"/>
      <c r="E420" s="499"/>
      <c r="F420" s="499"/>
      <c r="G420" s="500" t="s">
        <v>169</v>
      </c>
      <c r="H420" s="501">
        <v>0</v>
      </c>
      <c r="I420" s="501">
        <v>0</v>
      </c>
      <c r="J420" s="501">
        <f t="shared" si="25"/>
        <v>0</v>
      </c>
      <c r="K420" s="501">
        <v>0</v>
      </c>
      <c r="L420" s="501">
        <v>0</v>
      </c>
      <c r="M420" s="501">
        <f t="shared" si="26"/>
        <v>0</v>
      </c>
      <c r="N420" s="502">
        <f t="shared" si="27"/>
        <v>0</v>
      </c>
      <c r="P420" s="40"/>
      <c r="Q420" s="40"/>
      <c r="R420" s="40"/>
      <c r="S420" s="40"/>
      <c r="T420" s="40"/>
      <c r="U420" s="40"/>
      <c r="V420" s="40"/>
      <c r="W420" s="40"/>
    </row>
    <row r="421" spans="1:23" s="41" customFormat="1" x14ac:dyDescent="0.2">
      <c r="A421" s="419" t="str">
        <f t="shared" si="28"/>
        <v>811043921</v>
      </c>
      <c r="B421" s="503">
        <v>8110</v>
      </c>
      <c r="C421" s="504">
        <v>4392</v>
      </c>
      <c r="D421" s="504">
        <v>1</v>
      </c>
      <c r="E421" s="504"/>
      <c r="F421" s="504"/>
      <c r="G421" s="505" t="s">
        <v>169</v>
      </c>
      <c r="H421" s="506">
        <v>0</v>
      </c>
      <c r="I421" s="506">
        <v>0</v>
      </c>
      <c r="J421" s="501">
        <f t="shared" si="25"/>
        <v>0</v>
      </c>
      <c r="K421" s="506">
        <v>0</v>
      </c>
      <c r="L421" s="506">
        <v>0</v>
      </c>
      <c r="M421" s="501">
        <f t="shared" si="26"/>
        <v>0</v>
      </c>
      <c r="N421" s="502">
        <f t="shared" si="27"/>
        <v>0</v>
      </c>
      <c r="P421" s="40"/>
      <c r="Q421" s="40"/>
      <c r="R421" s="40"/>
      <c r="S421" s="40"/>
      <c r="T421" s="40"/>
      <c r="U421" s="40"/>
      <c r="V421" s="40"/>
      <c r="W421" s="40"/>
    </row>
    <row r="422" spans="1:23" s="41" customFormat="1" x14ac:dyDescent="0.2">
      <c r="A422" s="419" t="str">
        <f t="shared" si="28"/>
        <v>8110439211</v>
      </c>
      <c r="B422" s="503">
        <v>8110</v>
      </c>
      <c r="C422" s="504">
        <v>4392</v>
      </c>
      <c r="D422" s="504">
        <v>1</v>
      </c>
      <c r="E422" s="504">
        <v>1</v>
      </c>
      <c r="F422" s="504"/>
      <c r="G422" s="505" t="s">
        <v>169</v>
      </c>
      <c r="H422" s="506">
        <v>0</v>
      </c>
      <c r="I422" s="506">
        <v>0</v>
      </c>
      <c r="J422" s="501">
        <f t="shared" si="25"/>
        <v>0</v>
      </c>
      <c r="K422" s="506">
        <v>0</v>
      </c>
      <c r="L422" s="506">
        <v>0</v>
      </c>
      <c r="M422" s="501">
        <f t="shared" si="26"/>
        <v>0</v>
      </c>
      <c r="N422" s="502">
        <f t="shared" si="27"/>
        <v>0</v>
      </c>
      <c r="P422" s="40"/>
      <c r="Q422" s="40"/>
      <c r="R422" s="40"/>
      <c r="S422" s="40"/>
      <c r="T422" s="40"/>
      <c r="U422" s="40"/>
      <c r="V422" s="40"/>
      <c r="W422" s="40"/>
    </row>
    <row r="423" spans="1:23" s="41" customFormat="1" ht="20.25" customHeight="1" x14ac:dyDescent="0.2">
      <c r="A423" s="419" t="str">
        <f t="shared" si="28"/>
        <v>81104392111</v>
      </c>
      <c r="B423" s="507">
        <v>8110</v>
      </c>
      <c r="C423" s="508">
        <v>4392</v>
      </c>
      <c r="D423" s="508">
        <v>1</v>
      </c>
      <c r="E423" s="508">
        <v>1</v>
      </c>
      <c r="F423" s="508">
        <v>1</v>
      </c>
      <c r="G423" s="509" t="s">
        <v>169</v>
      </c>
      <c r="H423" s="510">
        <v>0</v>
      </c>
      <c r="I423" s="510">
        <v>0</v>
      </c>
      <c r="J423" s="510">
        <f t="shared" si="25"/>
        <v>0</v>
      </c>
      <c r="K423" s="510">
        <v>0</v>
      </c>
      <c r="L423" s="510">
        <v>0</v>
      </c>
      <c r="M423" s="510">
        <f t="shared" si="26"/>
        <v>0</v>
      </c>
      <c r="N423" s="511">
        <f t="shared" si="27"/>
        <v>0</v>
      </c>
      <c r="P423" s="40"/>
      <c r="Q423" s="40"/>
      <c r="R423" s="40"/>
      <c r="S423" s="40"/>
      <c r="T423" s="40"/>
      <c r="U423" s="40"/>
      <c r="V423" s="40"/>
      <c r="W423" s="40"/>
    </row>
    <row r="424" spans="1:23" s="41" customFormat="1" x14ac:dyDescent="0.2">
      <c r="A424" s="419" t="str">
        <f t="shared" si="28"/>
        <v>81104393</v>
      </c>
      <c r="B424" s="498">
        <v>8110</v>
      </c>
      <c r="C424" s="499">
        <v>4393</v>
      </c>
      <c r="D424" s="499"/>
      <c r="E424" s="499"/>
      <c r="F424" s="499"/>
      <c r="G424" s="500" t="s">
        <v>468</v>
      </c>
      <c r="H424" s="501">
        <v>0</v>
      </c>
      <c r="I424" s="501">
        <v>0</v>
      </c>
      <c r="J424" s="501">
        <f t="shared" si="25"/>
        <v>0</v>
      </c>
      <c r="K424" s="501">
        <v>0</v>
      </c>
      <c r="L424" s="501">
        <v>0</v>
      </c>
      <c r="M424" s="501">
        <f t="shared" si="26"/>
        <v>0</v>
      </c>
      <c r="N424" s="502">
        <f t="shared" si="27"/>
        <v>0</v>
      </c>
      <c r="P424" s="40"/>
      <c r="Q424" s="40"/>
      <c r="R424" s="40"/>
      <c r="S424" s="40"/>
      <c r="T424" s="40"/>
      <c r="U424" s="40"/>
      <c r="V424" s="40"/>
      <c r="W424" s="40"/>
    </row>
    <row r="425" spans="1:23" s="41" customFormat="1" x14ac:dyDescent="0.2">
      <c r="A425" s="419" t="str">
        <f t="shared" si="28"/>
        <v>811043931</v>
      </c>
      <c r="B425" s="503">
        <v>8110</v>
      </c>
      <c r="C425" s="504">
        <v>4393</v>
      </c>
      <c r="D425" s="504">
        <v>1</v>
      </c>
      <c r="E425" s="504"/>
      <c r="F425" s="504"/>
      <c r="G425" s="505" t="s">
        <v>468</v>
      </c>
      <c r="H425" s="506">
        <v>0</v>
      </c>
      <c r="I425" s="506">
        <v>0</v>
      </c>
      <c r="J425" s="501">
        <f t="shared" si="25"/>
        <v>0</v>
      </c>
      <c r="K425" s="506">
        <v>0</v>
      </c>
      <c r="L425" s="506">
        <v>0</v>
      </c>
      <c r="M425" s="501">
        <f t="shared" si="26"/>
        <v>0</v>
      </c>
      <c r="N425" s="502">
        <f t="shared" si="27"/>
        <v>0</v>
      </c>
      <c r="P425" s="40"/>
      <c r="Q425" s="40"/>
      <c r="R425" s="40"/>
      <c r="S425" s="40"/>
      <c r="T425" s="40"/>
      <c r="U425" s="40"/>
      <c r="V425" s="40"/>
      <c r="W425" s="40"/>
    </row>
    <row r="426" spans="1:23" s="41" customFormat="1" x14ac:dyDescent="0.2">
      <c r="A426" s="419" t="str">
        <f t="shared" si="28"/>
        <v>8110439311</v>
      </c>
      <c r="B426" s="503">
        <v>8110</v>
      </c>
      <c r="C426" s="504">
        <v>4393</v>
      </c>
      <c r="D426" s="504">
        <v>1</v>
      </c>
      <c r="E426" s="504">
        <v>1</v>
      </c>
      <c r="F426" s="504"/>
      <c r="G426" s="505" t="s">
        <v>468</v>
      </c>
      <c r="H426" s="506">
        <v>0</v>
      </c>
      <c r="I426" s="506">
        <v>0</v>
      </c>
      <c r="J426" s="501">
        <f t="shared" si="25"/>
        <v>0</v>
      </c>
      <c r="K426" s="506">
        <v>0</v>
      </c>
      <c r="L426" s="506">
        <v>0</v>
      </c>
      <c r="M426" s="501">
        <f t="shared" si="26"/>
        <v>0</v>
      </c>
      <c r="N426" s="502">
        <f t="shared" si="27"/>
        <v>0</v>
      </c>
      <c r="P426" s="40"/>
      <c r="Q426" s="40"/>
      <c r="R426" s="40"/>
      <c r="S426" s="40"/>
      <c r="T426" s="40"/>
      <c r="U426" s="40"/>
      <c r="V426" s="40"/>
      <c r="W426" s="40"/>
    </row>
    <row r="427" spans="1:23" s="41" customFormat="1" ht="24" x14ac:dyDescent="0.2">
      <c r="A427" s="419" t="str">
        <f t="shared" si="28"/>
        <v>81104393111</v>
      </c>
      <c r="B427" s="507">
        <v>8110</v>
      </c>
      <c r="C427" s="508">
        <v>4393</v>
      </c>
      <c r="D427" s="508">
        <v>1</v>
      </c>
      <c r="E427" s="508">
        <v>1</v>
      </c>
      <c r="F427" s="508">
        <v>1</v>
      </c>
      <c r="G427" s="509" t="s">
        <v>170</v>
      </c>
      <c r="H427" s="510">
        <v>0</v>
      </c>
      <c r="I427" s="510">
        <v>0</v>
      </c>
      <c r="J427" s="510">
        <f t="shared" si="25"/>
        <v>0</v>
      </c>
      <c r="K427" s="510">
        <v>0</v>
      </c>
      <c r="L427" s="510">
        <v>0</v>
      </c>
      <c r="M427" s="510">
        <f t="shared" si="26"/>
        <v>0</v>
      </c>
      <c r="N427" s="511">
        <f t="shared" si="27"/>
        <v>0</v>
      </c>
      <c r="P427" s="40"/>
      <c r="Q427" s="40"/>
      <c r="R427" s="40"/>
      <c r="S427" s="40"/>
      <c r="T427" s="40"/>
      <c r="U427" s="40"/>
      <c r="V427" s="40"/>
      <c r="W427" s="40"/>
    </row>
    <row r="428" spans="1:23" s="41" customFormat="1" x14ac:dyDescent="0.2">
      <c r="A428" s="419" t="str">
        <f t="shared" si="28"/>
        <v>81104394</v>
      </c>
      <c r="B428" s="498">
        <v>8110</v>
      </c>
      <c r="C428" s="499">
        <v>4394</v>
      </c>
      <c r="D428" s="499"/>
      <c r="E428" s="499"/>
      <c r="F428" s="499"/>
      <c r="G428" s="500" t="s">
        <v>171</v>
      </c>
      <c r="H428" s="501">
        <v>0</v>
      </c>
      <c r="I428" s="501">
        <v>0</v>
      </c>
      <c r="J428" s="501">
        <f t="shared" si="25"/>
        <v>0</v>
      </c>
      <c r="K428" s="501">
        <v>0</v>
      </c>
      <c r="L428" s="501">
        <v>0</v>
      </c>
      <c r="M428" s="501">
        <f t="shared" si="26"/>
        <v>0</v>
      </c>
      <c r="N428" s="502">
        <f t="shared" si="27"/>
        <v>0</v>
      </c>
      <c r="P428" s="40"/>
      <c r="Q428" s="40"/>
      <c r="R428" s="40"/>
      <c r="S428" s="40"/>
      <c r="T428" s="40"/>
      <c r="U428" s="40"/>
      <c r="V428" s="40"/>
      <c r="W428" s="40"/>
    </row>
    <row r="429" spans="1:23" s="41" customFormat="1" x14ac:dyDescent="0.2">
      <c r="A429" s="419" t="str">
        <f t="shared" si="28"/>
        <v>811043941</v>
      </c>
      <c r="B429" s="503">
        <v>8110</v>
      </c>
      <c r="C429" s="504">
        <v>4394</v>
      </c>
      <c r="D429" s="504">
        <v>1</v>
      </c>
      <c r="E429" s="504"/>
      <c r="F429" s="504"/>
      <c r="G429" s="505" t="s">
        <v>171</v>
      </c>
      <c r="H429" s="506">
        <v>0</v>
      </c>
      <c r="I429" s="506">
        <v>0</v>
      </c>
      <c r="J429" s="501">
        <f t="shared" si="25"/>
        <v>0</v>
      </c>
      <c r="K429" s="506">
        <v>0</v>
      </c>
      <c r="L429" s="506">
        <v>0</v>
      </c>
      <c r="M429" s="501">
        <f t="shared" si="26"/>
        <v>0</v>
      </c>
      <c r="N429" s="502">
        <f t="shared" si="27"/>
        <v>0</v>
      </c>
      <c r="P429" s="40"/>
      <c r="Q429" s="40"/>
      <c r="R429" s="40"/>
      <c r="S429" s="40"/>
      <c r="T429" s="40"/>
      <c r="U429" s="40"/>
      <c r="V429" s="40"/>
      <c r="W429" s="40"/>
    </row>
    <row r="430" spans="1:23" s="41" customFormat="1" x14ac:dyDescent="0.2">
      <c r="A430" s="419" t="str">
        <f t="shared" si="28"/>
        <v>8110439411</v>
      </c>
      <c r="B430" s="503">
        <v>8110</v>
      </c>
      <c r="C430" s="504">
        <v>4394</v>
      </c>
      <c r="D430" s="504">
        <v>1</v>
      </c>
      <c r="E430" s="504">
        <v>1</v>
      </c>
      <c r="F430" s="504"/>
      <c r="G430" s="505" t="s">
        <v>171</v>
      </c>
      <c r="H430" s="506">
        <v>0</v>
      </c>
      <c r="I430" s="506">
        <v>0</v>
      </c>
      <c r="J430" s="501">
        <f t="shared" si="25"/>
        <v>0</v>
      </c>
      <c r="K430" s="506">
        <v>0</v>
      </c>
      <c r="L430" s="506">
        <v>0</v>
      </c>
      <c r="M430" s="501">
        <f t="shared" si="26"/>
        <v>0</v>
      </c>
      <c r="N430" s="502">
        <f t="shared" si="27"/>
        <v>0</v>
      </c>
      <c r="P430" s="40"/>
      <c r="Q430" s="40"/>
      <c r="R430" s="40"/>
      <c r="S430" s="40"/>
      <c r="T430" s="40"/>
      <c r="U430" s="40"/>
      <c r="V430" s="40"/>
      <c r="W430" s="40"/>
    </row>
    <row r="431" spans="1:23" s="41" customFormat="1" x14ac:dyDescent="0.2">
      <c r="A431" s="419" t="str">
        <f t="shared" si="28"/>
        <v>81104394111</v>
      </c>
      <c r="B431" s="507">
        <v>8110</v>
      </c>
      <c r="C431" s="508">
        <v>4394</v>
      </c>
      <c r="D431" s="508">
        <v>1</v>
      </c>
      <c r="E431" s="508">
        <v>1</v>
      </c>
      <c r="F431" s="508">
        <v>1</v>
      </c>
      <c r="G431" s="509" t="s">
        <v>171</v>
      </c>
      <c r="H431" s="510">
        <v>0</v>
      </c>
      <c r="I431" s="510">
        <v>0</v>
      </c>
      <c r="J431" s="510">
        <f t="shared" si="25"/>
        <v>0</v>
      </c>
      <c r="K431" s="510">
        <v>0</v>
      </c>
      <c r="L431" s="510">
        <v>0</v>
      </c>
      <c r="M431" s="510">
        <f t="shared" si="26"/>
        <v>0</v>
      </c>
      <c r="N431" s="511">
        <f t="shared" si="27"/>
        <v>0</v>
      </c>
      <c r="P431" s="40"/>
      <c r="Q431" s="40"/>
      <c r="R431" s="40"/>
      <c r="S431" s="40"/>
      <c r="T431" s="40"/>
      <c r="U431" s="40"/>
      <c r="V431" s="40"/>
      <c r="W431" s="40"/>
    </row>
    <row r="432" spans="1:23" s="41" customFormat="1" x14ac:dyDescent="0.2">
      <c r="A432" s="419" t="str">
        <f t="shared" si="28"/>
        <v>81104395</v>
      </c>
      <c r="B432" s="498">
        <v>8110</v>
      </c>
      <c r="C432" s="499">
        <v>4395</v>
      </c>
      <c r="D432" s="499"/>
      <c r="E432" s="499"/>
      <c r="F432" s="499"/>
      <c r="G432" s="500" t="s">
        <v>37</v>
      </c>
      <c r="H432" s="501">
        <v>0</v>
      </c>
      <c r="I432" s="501">
        <v>0</v>
      </c>
      <c r="J432" s="501">
        <f t="shared" si="25"/>
        <v>0</v>
      </c>
      <c r="K432" s="501">
        <v>0</v>
      </c>
      <c r="L432" s="501">
        <v>0</v>
      </c>
      <c r="M432" s="501">
        <f t="shared" si="26"/>
        <v>0</v>
      </c>
      <c r="N432" s="502">
        <f t="shared" si="27"/>
        <v>0</v>
      </c>
      <c r="P432" s="40"/>
      <c r="Q432" s="40"/>
      <c r="R432" s="40"/>
      <c r="S432" s="40"/>
      <c r="T432" s="40"/>
      <c r="U432" s="40"/>
      <c r="V432" s="40"/>
      <c r="W432" s="40"/>
    </row>
    <row r="433" spans="1:23" s="41" customFormat="1" x14ac:dyDescent="0.2">
      <c r="A433" s="419" t="str">
        <f t="shared" si="28"/>
        <v>811043951</v>
      </c>
      <c r="B433" s="503">
        <v>8110</v>
      </c>
      <c r="C433" s="504">
        <v>4395</v>
      </c>
      <c r="D433" s="504">
        <v>1</v>
      </c>
      <c r="E433" s="504"/>
      <c r="F433" s="504"/>
      <c r="G433" s="505" t="s">
        <v>37</v>
      </c>
      <c r="H433" s="506">
        <v>0</v>
      </c>
      <c r="I433" s="506">
        <v>0</v>
      </c>
      <c r="J433" s="501">
        <f t="shared" si="25"/>
        <v>0</v>
      </c>
      <c r="K433" s="506">
        <v>0</v>
      </c>
      <c r="L433" s="506">
        <v>0</v>
      </c>
      <c r="M433" s="501">
        <f t="shared" si="26"/>
        <v>0</v>
      </c>
      <c r="N433" s="502">
        <f t="shared" si="27"/>
        <v>0</v>
      </c>
      <c r="P433" s="40"/>
      <c r="Q433" s="40"/>
      <c r="R433" s="40"/>
      <c r="S433" s="40"/>
      <c r="T433" s="40"/>
      <c r="U433" s="40"/>
      <c r="V433" s="40"/>
      <c r="W433" s="40"/>
    </row>
    <row r="434" spans="1:23" s="41" customFormat="1" ht="19.5" customHeight="1" x14ac:dyDescent="0.2">
      <c r="A434" s="419" t="str">
        <f t="shared" si="28"/>
        <v>8110439511</v>
      </c>
      <c r="B434" s="503">
        <v>8110</v>
      </c>
      <c r="C434" s="504">
        <v>4395</v>
      </c>
      <c r="D434" s="504">
        <v>1</v>
      </c>
      <c r="E434" s="504">
        <v>1</v>
      </c>
      <c r="F434" s="504"/>
      <c r="G434" s="505" t="s">
        <v>37</v>
      </c>
      <c r="H434" s="506">
        <v>0</v>
      </c>
      <c r="I434" s="506">
        <v>0</v>
      </c>
      <c r="J434" s="501">
        <f t="shared" si="25"/>
        <v>0</v>
      </c>
      <c r="K434" s="506">
        <v>0</v>
      </c>
      <c r="L434" s="506">
        <v>0</v>
      </c>
      <c r="M434" s="501">
        <f t="shared" si="26"/>
        <v>0</v>
      </c>
      <c r="N434" s="502">
        <f t="shared" si="27"/>
        <v>0</v>
      </c>
      <c r="P434" s="40"/>
      <c r="Q434" s="40"/>
      <c r="R434" s="40"/>
      <c r="S434" s="40"/>
      <c r="T434" s="40"/>
      <c r="U434" s="40"/>
      <c r="V434" s="40"/>
      <c r="W434" s="40"/>
    </row>
    <row r="435" spans="1:23" s="41" customFormat="1" x14ac:dyDescent="0.2">
      <c r="A435" s="419" t="str">
        <f t="shared" si="28"/>
        <v>81104395111</v>
      </c>
      <c r="B435" s="507">
        <v>8110</v>
      </c>
      <c r="C435" s="508">
        <v>4395</v>
      </c>
      <c r="D435" s="508">
        <v>1</v>
      </c>
      <c r="E435" s="508">
        <v>1</v>
      </c>
      <c r="F435" s="508">
        <v>1</v>
      </c>
      <c r="G435" s="509" t="s">
        <v>37</v>
      </c>
      <c r="H435" s="510">
        <v>0</v>
      </c>
      <c r="I435" s="510">
        <v>0</v>
      </c>
      <c r="J435" s="510">
        <f t="shared" si="25"/>
        <v>0</v>
      </c>
      <c r="K435" s="510">
        <v>0</v>
      </c>
      <c r="L435" s="510">
        <v>0</v>
      </c>
      <c r="M435" s="510">
        <f t="shared" si="26"/>
        <v>0</v>
      </c>
      <c r="N435" s="511">
        <f t="shared" si="27"/>
        <v>0</v>
      </c>
      <c r="P435" s="40"/>
      <c r="Q435" s="40"/>
      <c r="R435" s="40"/>
      <c r="S435" s="40"/>
      <c r="T435" s="40"/>
      <c r="U435" s="40"/>
      <c r="V435" s="40"/>
      <c r="W435" s="40"/>
    </row>
    <row r="436" spans="1:23" s="41" customFormat="1" x14ac:dyDescent="0.2">
      <c r="A436" s="419" t="str">
        <f t="shared" si="28"/>
        <v>81104396</v>
      </c>
      <c r="B436" s="498">
        <v>8110</v>
      </c>
      <c r="C436" s="499">
        <v>4396</v>
      </c>
      <c r="D436" s="499"/>
      <c r="E436" s="499"/>
      <c r="F436" s="499"/>
      <c r="G436" s="500" t="s">
        <v>172</v>
      </c>
      <c r="H436" s="501">
        <v>0</v>
      </c>
      <c r="I436" s="501">
        <v>0</v>
      </c>
      <c r="J436" s="501">
        <f t="shared" si="25"/>
        <v>0</v>
      </c>
      <c r="K436" s="501">
        <v>0</v>
      </c>
      <c r="L436" s="501">
        <v>0</v>
      </c>
      <c r="M436" s="501">
        <f t="shared" si="26"/>
        <v>0</v>
      </c>
      <c r="N436" s="502">
        <f t="shared" si="27"/>
        <v>0</v>
      </c>
      <c r="P436" s="40"/>
      <c r="Q436" s="40"/>
      <c r="R436" s="40"/>
      <c r="S436" s="40"/>
      <c r="T436" s="40"/>
      <c r="U436" s="40"/>
      <c r="V436" s="40"/>
      <c r="W436" s="40"/>
    </row>
    <row r="437" spans="1:23" s="41" customFormat="1" x14ac:dyDescent="0.2">
      <c r="A437" s="419" t="str">
        <f t="shared" si="28"/>
        <v>811043961</v>
      </c>
      <c r="B437" s="503">
        <v>8110</v>
      </c>
      <c r="C437" s="504">
        <v>4396</v>
      </c>
      <c r="D437" s="504">
        <v>1</v>
      </c>
      <c r="E437" s="504"/>
      <c r="F437" s="504"/>
      <c r="G437" s="505" t="s">
        <v>172</v>
      </c>
      <c r="H437" s="506">
        <v>0</v>
      </c>
      <c r="I437" s="506">
        <v>0</v>
      </c>
      <c r="J437" s="501">
        <f t="shared" si="25"/>
        <v>0</v>
      </c>
      <c r="K437" s="506">
        <v>0</v>
      </c>
      <c r="L437" s="506">
        <v>0</v>
      </c>
      <c r="M437" s="501">
        <f t="shared" si="26"/>
        <v>0</v>
      </c>
      <c r="N437" s="502">
        <f t="shared" si="27"/>
        <v>0</v>
      </c>
      <c r="P437" s="40"/>
      <c r="Q437" s="40"/>
      <c r="R437" s="40"/>
      <c r="S437" s="40"/>
      <c r="T437" s="40"/>
      <c r="U437" s="40"/>
      <c r="V437" s="40"/>
      <c r="W437" s="40"/>
    </row>
    <row r="438" spans="1:23" s="41" customFormat="1" x14ac:dyDescent="0.2">
      <c r="A438" s="419" t="str">
        <f t="shared" si="28"/>
        <v>8110439611</v>
      </c>
      <c r="B438" s="503">
        <v>8110</v>
      </c>
      <c r="C438" s="504">
        <v>4396</v>
      </c>
      <c r="D438" s="504">
        <v>1</v>
      </c>
      <c r="E438" s="504">
        <v>1</v>
      </c>
      <c r="F438" s="504"/>
      <c r="G438" s="505" t="s">
        <v>172</v>
      </c>
      <c r="H438" s="506">
        <v>0</v>
      </c>
      <c r="I438" s="506">
        <v>0</v>
      </c>
      <c r="J438" s="501">
        <f t="shared" si="25"/>
        <v>0</v>
      </c>
      <c r="K438" s="506">
        <v>0</v>
      </c>
      <c r="L438" s="506">
        <v>0</v>
      </c>
      <c r="M438" s="501">
        <f t="shared" si="26"/>
        <v>0</v>
      </c>
      <c r="N438" s="502">
        <f t="shared" si="27"/>
        <v>0</v>
      </c>
      <c r="P438" s="40"/>
      <c r="Q438" s="40"/>
      <c r="R438" s="40"/>
      <c r="S438" s="40"/>
      <c r="T438" s="40"/>
      <c r="U438" s="40"/>
      <c r="V438" s="40"/>
      <c r="W438" s="40"/>
    </row>
    <row r="439" spans="1:23" s="41" customFormat="1" x14ac:dyDescent="0.2">
      <c r="A439" s="419" t="str">
        <f t="shared" si="28"/>
        <v>81104396111</v>
      </c>
      <c r="B439" s="507">
        <v>8110</v>
      </c>
      <c r="C439" s="508">
        <v>4396</v>
      </c>
      <c r="D439" s="508">
        <v>1</v>
      </c>
      <c r="E439" s="508">
        <v>1</v>
      </c>
      <c r="F439" s="508">
        <v>1</v>
      </c>
      <c r="G439" s="509" t="s">
        <v>172</v>
      </c>
      <c r="H439" s="510">
        <v>0</v>
      </c>
      <c r="I439" s="510">
        <v>0</v>
      </c>
      <c r="J439" s="510">
        <f t="shared" si="25"/>
        <v>0</v>
      </c>
      <c r="K439" s="510">
        <v>0</v>
      </c>
      <c r="L439" s="510">
        <v>0</v>
      </c>
      <c r="M439" s="510">
        <f t="shared" si="26"/>
        <v>0</v>
      </c>
      <c r="N439" s="511">
        <f t="shared" si="27"/>
        <v>0</v>
      </c>
      <c r="P439" s="40"/>
      <c r="Q439" s="40"/>
      <c r="R439" s="40"/>
      <c r="S439" s="40"/>
      <c r="T439" s="40"/>
      <c r="U439" s="40"/>
      <c r="V439" s="40"/>
      <c r="W439" s="40"/>
    </row>
    <row r="440" spans="1:23" s="41" customFormat="1" x14ac:dyDescent="0.2">
      <c r="A440" s="419" t="str">
        <f t="shared" si="28"/>
        <v>81104397</v>
      </c>
      <c r="B440" s="498">
        <v>8110</v>
      </c>
      <c r="C440" s="499">
        <v>4397</v>
      </c>
      <c r="D440" s="499"/>
      <c r="E440" s="499"/>
      <c r="F440" s="499"/>
      <c r="G440" s="500" t="s">
        <v>451</v>
      </c>
      <c r="H440" s="501">
        <v>0</v>
      </c>
      <c r="I440" s="501">
        <v>0</v>
      </c>
      <c r="J440" s="501">
        <f t="shared" si="25"/>
        <v>0</v>
      </c>
      <c r="K440" s="501">
        <v>0</v>
      </c>
      <c r="L440" s="501">
        <v>0</v>
      </c>
      <c r="M440" s="501">
        <f t="shared" si="26"/>
        <v>0</v>
      </c>
      <c r="N440" s="502">
        <f t="shared" si="27"/>
        <v>0</v>
      </c>
      <c r="P440" s="40"/>
      <c r="Q440" s="40"/>
      <c r="R440" s="40"/>
      <c r="S440" s="40"/>
      <c r="T440" s="40"/>
      <c r="U440" s="40"/>
      <c r="V440" s="40"/>
      <c r="W440" s="40"/>
    </row>
    <row r="441" spans="1:23" s="41" customFormat="1" x14ac:dyDescent="0.2">
      <c r="A441" s="419" t="str">
        <f t="shared" si="28"/>
        <v>811043971</v>
      </c>
      <c r="B441" s="503">
        <v>8110</v>
      </c>
      <c r="C441" s="504">
        <v>4397</v>
      </c>
      <c r="D441" s="504">
        <v>1</v>
      </c>
      <c r="E441" s="504"/>
      <c r="F441" s="504"/>
      <c r="G441" s="505" t="s">
        <v>451</v>
      </c>
      <c r="H441" s="506">
        <v>0</v>
      </c>
      <c r="I441" s="506">
        <v>0</v>
      </c>
      <c r="J441" s="501">
        <f t="shared" si="25"/>
        <v>0</v>
      </c>
      <c r="K441" s="506">
        <v>0</v>
      </c>
      <c r="L441" s="506">
        <v>0</v>
      </c>
      <c r="M441" s="501">
        <f t="shared" si="26"/>
        <v>0</v>
      </c>
      <c r="N441" s="502">
        <f t="shared" si="27"/>
        <v>0</v>
      </c>
      <c r="P441" s="40"/>
      <c r="Q441" s="40"/>
      <c r="R441" s="40"/>
      <c r="S441" s="40"/>
      <c r="T441" s="40"/>
      <c r="U441" s="40"/>
      <c r="V441" s="40"/>
      <c r="W441" s="40"/>
    </row>
    <row r="442" spans="1:23" s="41" customFormat="1" x14ac:dyDescent="0.2">
      <c r="A442" s="419" t="str">
        <f t="shared" si="28"/>
        <v>8110439711</v>
      </c>
      <c r="B442" s="503">
        <v>8110</v>
      </c>
      <c r="C442" s="504">
        <v>4397</v>
      </c>
      <c r="D442" s="504">
        <v>1</v>
      </c>
      <c r="E442" s="504">
        <v>1</v>
      </c>
      <c r="F442" s="504"/>
      <c r="G442" s="505" t="s">
        <v>451</v>
      </c>
      <c r="H442" s="506">
        <v>0</v>
      </c>
      <c r="I442" s="506">
        <v>0</v>
      </c>
      <c r="J442" s="501">
        <f t="shared" si="25"/>
        <v>0</v>
      </c>
      <c r="K442" s="506">
        <v>0</v>
      </c>
      <c r="L442" s="506">
        <v>0</v>
      </c>
      <c r="M442" s="501">
        <f t="shared" si="26"/>
        <v>0</v>
      </c>
      <c r="N442" s="502">
        <f t="shared" si="27"/>
        <v>0</v>
      </c>
      <c r="P442" s="40"/>
      <c r="Q442" s="40"/>
      <c r="R442" s="40"/>
      <c r="S442" s="40"/>
      <c r="T442" s="40"/>
      <c r="U442" s="40"/>
      <c r="V442" s="40"/>
      <c r="W442" s="40"/>
    </row>
    <row r="443" spans="1:23" s="41" customFormat="1" x14ac:dyDescent="0.2">
      <c r="A443" s="419" t="str">
        <f t="shared" si="28"/>
        <v>81104397111</v>
      </c>
      <c r="B443" s="507">
        <v>8110</v>
      </c>
      <c r="C443" s="508">
        <v>4397</v>
      </c>
      <c r="D443" s="508">
        <v>1</v>
      </c>
      <c r="E443" s="508">
        <v>1</v>
      </c>
      <c r="F443" s="508">
        <v>1</v>
      </c>
      <c r="G443" s="509" t="s">
        <v>451</v>
      </c>
      <c r="H443" s="510">
        <v>0</v>
      </c>
      <c r="I443" s="510">
        <v>0</v>
      </c>
      <c r="J443" s="510">
        <f t="shared" si="25"/>
        <v>0</v>
      </c>
      <c r="K443" s="510">
        <v>0</v>
      </c>
      <c r="L443" s="510">
        <v>0</v>
      </c>
      <c r="M443" s="510">
        <f t="shared" si="26"/>
        <v>0</v>
      </c>
      <c r="N443" s="511">
        <f t="shared" si="27"/>
        <v>0</v>
      </c>
      <c r="P443" s="40"/>
      <c r="Q443" s="40"/>
      <c r="R443" s="40"/>
      <c r="S443" s="40"/>
      <c r="T443" s="40"/>
      <c r="U443" s="40"/>
      <c r="V443" s="40"/>
      <c r="W443" s="40"/>
    </row>
    <row r="444" spans="1:23" s="41" customFormat="1" x14ac:dyDescent="0.2">
      <c r="A444" s="419" t="str">
        <f t="shared" si="28"/>
        <v>81104399</v>
      </c>
      <c r="B444" s="498">
        <v>8110</v>
      </c>
      <c r="C444" s="499">
        <v>4399</v>
      </c>
      <c r="D444" s="499"/>
      <c r="E444" s="499"/>
      <c r="F444" s="499"/>
      <c r="G444" s="500" t="s">
        <v>45</v>
      </c>
      <c r="H444" s="501">
        <v>0</v>
      </c>
      <c r="I444" s="501">
        <v>0</v>
      </c>
      <c r="J444" s="501">
        <f t="shared" si="25"/>
        <v>0</v>
      </c>
      <c r="K444" s="501">
        <v>0</v>
      </c>
      <c r="L444" s="501">
        <v>0</v>
      </c>
      <c r="M444" s="501">
        <f t="shared" si="26"/>
        <v>0</v>
      </c>
      <c r="N444" s="502">
        <f t="shared" si="27"/>
        <v>0</v>
      </c>
      <c r="P444" s="40"/>
      <c r="Q444" s="40"/>
      <c r="R444" s="40"/>
      <c r="S444" s="40"/>
      <c r="T444" s="40"/>
      <c r="U444" s="40"/>
      <c r="V444" s="40"/>
      <c r="W444" s="40"/>
    </row>
    <row r="445" spans="1:23" s="41" customFormat="1" x14ac:dyDescent="0.2">
      <c r="A445" s="419" t="str">
        <f t="shared" si="28"/>
        <v>811043991</v>
      </c>
      <c r="B445" s="503">
        <v>8110</v>
      </c>
      <c r="C445" s="504">
        <v>4399</v>
      </c>
      <c r="D445" s="504">
        <v>1</v>
      </c>
      <c r="E445" s="504"/>
      <c r="F445" s="504"/>
      <c r="G445" s="505" t="s">
        <v>45</v>
      </c>
      <c r="H445" s="506">
        <v>0</v>
      </c>
      <c r="I445" s="506">
        <v>0</v>
      </c>
      <c r="J445" s="501">
        <f t="shared" si="25"/>
        <v>0</v>
      </c>
      <c r="K445" s="506">
        <v>0</v>
      </c>
      <c r="L445" s="506">
        <v>0</v>
      </c>
      <c r="M445" s="501">
        <f t="shared" si="26"/>
        <v>0</v>
      </c>
      <c r="N445" s="502">
        <f t="shared" si="27"/>
        <v>0</v>
      </c>
      <c r="P445" s="40"/>
      <c r="Q445" s="40"/>
      <c r="R445" s="40"/>
      <c r="S445" s="40"/>
      <c r="T445" s="40"/>
      <c r="U445" s="40"/>
      <c r="V445" s="40"/>
      <c r="W445" s="40"/>
    </row>
    <row r="446" spans="1:23" s="41" customFormat="1" x14ac:dyDescent="0.2">
      <c r="A446" s="419" t="str">
        <f t="shared" si="28"/>
        <v>8110439911</v>
      </c>
      <c r="B446" s="503">
        <v>8110</v>
      </c>
      <c r="C446" s="504">
        <v>4399</v>
      </c>
      <c r="D446" s="504">
        <v>1</v>
      </c>
      <c r="E446" s="504">
        <v>1</v>
      </c>
      <c r="F446" s="504"/>
      <c r="G446" s="505" t="s">
        <v>45</v>
      </c>
      <c r="H446" s="506">
        <v>0</v>
      </c>
      <c r="I446" s="506">
        <v>0</v>
      </c>
      <c r="J446" s="501">
        <f t="shared" si="25"/>
        <v>0</v>
      </c>
      <c r="K446" s="506">
        <v>0</v>
      </c>
      <c r="L446" s="506">
        <v>0</v>
      </c>
      <c r="M446" s="501">
        <f t="shared" si="26"/>
        <v>0</v>
      </c>
      <c r="N446" s="502">
        <f t="shared" si="27"/>
        <v>0</v>
      </c>
      <c r="P446" s="40"/>
      <c r="Q446" s="40"/>
      <c r="R446" s="40"/>
      <c r="S446" s="40"/>
      <c r="T446" s="40"/>
      <c r="U446" s="40"/>
      <c r="V446" s="40"/>
      <c r="W446" s="40"/>
    </row>
    <row r="447" spans="1:23" s="41" customFormat="1" x14ac:dyDescent="0.2">
      <c r="A447" s="419" t="str">
        <f t="shared" si="28"/>
        <v>81104399111</v>
      </c>
      <c r="B447" s="507">
        <v>8110</v>
      </c>
      <c r="C447" s="508">
        <v>4399</v>
      </c>
      <c r="D447" s="508">
        <v>1</v>
      </c>
      <c r="E447" s="508">
        <v>1</v>
      </c>
      <c r="F447" s="508">
        <v>1</v>
      </c>
      <c r="G447" s="509" t="s">
        <v>173</v>
      </c>
      <c r="H447" s="510">
        <v>0</v>
      </c>
      <c r="I447" s="510">
        <v>0</v>
      </c>
      <c r="J447" s="510">
        <f t="shared" si="25"/>
        <v>0</v>
      </c>
      <c r="K447" s="510">
        <v>0</v>
      </c>
      <c r="L447" s="510">
        <v>0</v>
      </c>
      <c r="M447" s="510">
        <f t="shared" si="26"/>
        <v>0</v>
      </c>
      <c r="N447" s="511">
        <f t="shared" si="27"/>
        <v>0</v>
      </c>
      <c r="P447" s="40"/>
      <c r="Q447" s="40"/>
      <c r="R447" s="40"/>
      <c r="S447" s="40"/>
      <c r="T447" s="40"/>
      <c r="U447" s="40"/>
      <c r="V447" s="40"/>
      <c r="W447" s="40"/>
    </row>
    <row r="448" spans="1:23" s="41" customFormat="1" x14ac:dyDescent="0.2">
      <c r="A448" s="419" t="str">
        <f t="shared" si="28"/>
        <v>81104399112</v>
      </c>
      <c r="B448" s="507">
        <v>8110</v>
      </c>
      <c r="C448" s="508">
        <v>4399</v>
      </c>
      <c r="D448" s="508">
        <v>1</v>
      </c>
      <c r="E448" s="508">
        <v>1</v>
      </c>
      <c r="F448" s="508">
        <v>2</v>
      </c>
      <c r="G448" s="509" t="s">
        <v>174</v>
      </c>
      <c r="H448" s="510">
        <v>0</v>
      </c>
      <c r="I448" s="510">
        <v>0</v>
      </c>
      <c r="J448" s="510">
        <f t="shared" si="25"/>
        <v>0</v>
      </c>
      <c r="K448" s="510">
        <v>0</v>
      </c>
      <c r="L448" s="510">
        <v>0</v>
      </c>
      <c r="M448" s="510">
        <f t="shared" si="26"/>
        <v>0</v>
      </c>
      <c r="N448" s="511">
        <f t="shared" si="27"/>
        <v>0</v>
      </c>
      <c r="P448" s="40"/>
      <c r="Q448" s="40"/>
      <c r="R448" s="40"/>
      <c r="S448" s="40"/>
      <c r="T448" s="40"/>
      <c r="U448" s="40"/>
      <c r="V448" s="40"/>
      <c r="W448" s="40"/>
    </row>
    <row r="449" spans="1:23" s="41" customFormat="1" x14ac:dyDescent="0.2">
      <c r="A449" s="419" t="str">
        <f t="shared" si="28"/>
        <v>81104399113</v>
      </c>
      <c r="B449" s="507">
        <v>8110</v>
      </c>
      <c r="C449" s="508">
        <v>4399</v>
      </c>
      <c r="D449" s="508">
        <v>1</v>
      </c>
      <c r="E449" s="508">
        <v>1</v>
      </c>
      <c r="F449" s="508">
        <v>3</v>
      </c>
      <c r="G449" s="509" t="s">
        <v>175</v>
      </c>
      <c r="H449" s="510">
        <v>0</v>
      </c>
      <c r="I449" s="510">
        <v>0</v>
      </c>
      <c r="J449" s="510">
        <f t="shared" si="25"/>
        <v>0</v>
      </c>
      <c r="K449" s="510">
        <v>0</v>
      </c>
      <c r="L449" s="510">
        <v>0</v>
      </c>
      <c r="M449" s="510">
        <f t="shared" si="26"/>
        <v>0</v>
      </c>
      <c r="N449" s="511">
        <f t="shared" si="27"/>
        <v>0</v>
      </c>
      <c r="P449" s="40"/>
      <c r="Q449" s="40"/>
      <c r="R449" s="40"/>
      <c r="S449" s="40"/>
      <c r="T449" s="40"/>
      <c r="U449" s="40"/>
      <c r="V449" s="40"/>
      <c r="W449" s="40"/>
    </row>
    <row r="450" spans="1:23" s="41" customFormat="1" x14ac:dyDescent="0.2">
      <c r="A450" s="419" t="str">
        <f t="shared" si="28"/>
        <v>81104399114</v>
      </c>
      <c r="B450" s="507">
        <v>8110</v>
      </c>
      <c r="C450" s="508">
        <v>4399</v>
      </c>
      <c r="D450" s="508">
        <v>1</v>
      </c>
      <c r="E450" s="508">
        <v>1</v>
      </c>
      <c r="F450" s="508">
        <v>4</v>
      </c>
      <c r="G450" s="509" t="s">
        <v>176</v>
      </c>
      <c r="H450" s="510">
        <v>0</v>
      </c>
      <c r="I450" s="510">
        <v>0</v>
      </c>
      <c r="J450" s="510">
        <f t="shared" si="25"/>
        <v>0</v>
      </c>
      <c r="K450" s="510">
        <v>0</v>
      </c>
      <c r="L450" s="510">
        <v>0</v>
      </c>
      <c r="M450" s="510">
        <f t="shared" si="26"/>
        <v>0</v>
      </c>
      <c r="N450" s="511">
        <f t="shared" si="27"/>
        <v>0</v>
      </c>
      <c r="P450" s="40"/>
      <c r="Q450" s="40"/>
      <c r="R450" s="40"/>
      <c r="S450" s="40"/>
      <c r="T450" s="40"/>
      <c r="U450" s="40"/>
      <c r="V450" s="40"/>
      <c r="W450" s="40"/>
    </row>
    <row r="451" spans="1:23" s="41" customFormat="1" x14ac:dyDescent="0.2">
      <c r="A451" s="419" t="str">
        <f t="shared" si="28"/>
        <v>81104399115</v>
      </c>
      <c r="B451" s="507">
        <v>8110</v>
      </c>
      <c r="C451" s="508">
        <v>4399</v>
      </c>
      <c r="D451" s="508">
        <v>1</v>
      </c>
      <c r="E451" s="508">
        <v>1</v>
      </c>
      <c r="F451" s="508">
        <v>5</v>
      </c>
      <c r="G451" s="509" t="s">
        <v>177</v>
      </c>
      <c r="H451" s="510">
        <v>0</v>
      </c>
      <c r="I451" s="510">
        <v>0</v>
      </c>
      <c r="J451" s="510">
        <f t="shared" si="25"/>
        <v>0</v>
      </c>
      <c r="K451" s="510">
        <v>0</v>
      </c>
      <c r="L451" s="510">
        <v>0</v>
      </c>
      <c r="M451" s="510">
        <f t="shared" si="26"/>
        <v>0</v>
      </c>
      <c r="N451" s="511">
        <f t="shared" si="27"/>
        <v>0</v>
      </c>
      <c r="P451" s="40"/>
      <c r="Q451" s="40"/>
      <c r="R451" s="40"/>
      <c r="S451" s="40"/>
      <c r="T451" s="40"/>
      <c r="U451" s="40"/>
      <c r="V451" s="40"/>
      <c r="W451" s="40"/>
    </row>
    <row r="452" spans="1:23" s="41" customFormat="1" x14ac:dyDescent="0.2">
      <c r="A452" s="419" t="str">
        <f t="shared" si="28"/>
        <v>81104399116</v>
      </c>
      <c r="B452" s="507">
        <v>8110</v>
      </c>
      <c r="C452" s="508">
        <v>4399</v>
      </c>
      <c r="D452" s="508">
        <v>1</v>
      </c>
      <c r="E452" s="508">
        <v>1</v>
      </c>
      <c r="F452" s="508">
        <v>6</v>
      </c>
      <c r="G452" s="509" t="s">
        <v>567</v>
      </c>
      <c r="H452" s="510">
        <v>0</v>
      </c>
      <c r="I452" s="510">
        <v>0</v>
      </c>
      <c r="J452" s="510">
        <f t="shared" si="25"/>
        <v>0</v>
      </c>
      <c r="K452" s="510">
        <v>0</v>
      </c>
      <c r="L452" s="510">
        <v>0</v>
      </c>
      <c r="M452" s="510">
        <f t="shared" si="26"/>
        <v>0</v>
      </c>
      <c r="N452" s="511">
        <f t="shared" si="27"/>
        <v>0</v>
      </c>
      <c r="P452" s="40"/>
      <c r="Q452" s="40"/>
      <c r="R452" s="40"/>
      <c r="S452" s="40"/>
      <c r="T452" s="40"/>
      <c r="U452" s="40"/>
      <c r="V452" s="40"/>
      <c r="W452" s="40"/>
    </row>
    <row r="453" spans="1:23" s="41" customFormat="1" x14ac:dyDescent="0.2">
      <c r="A453" s="419" t="str">
        <f t="shared" si="28"/>
        <v>81104399117</v>
      </c>
      <c r="B453" s="507">
        <v>8110</v>
      </c>
      <c r="C453" s="508">
        <v>4399</v>
      </c>
      <c r="D453" s="508">
        <v>1</v>
      </c>
      <c r="E453" s="508">
        <v>1</v>
      </c>
      <c r="F453" s="508">
        <v>7</v>
      </c>
      <c r="G453" s="509" t="s">
        <v>452</v>
      </c>
      <c r="H453" s="510">
        <v>0</v>
      </c>
      <c r="I453" s="510">
        <v>0</v>
      </c>
      <c r="J453" s="510">
        <f t="shared" si="25"/>
        <v>0</v>
      </c>
      <c r="K453" s="510">
        <v>0</v>
      </c>
      <c r="L453" s="510">
        <v>0</v>
      </c>
      <c r="M453" s="510">
        <f t="shared" si="26"/>
        <v>0</v>
      </c>
      <c r="N453" s="511">
        <f t="shared" si="27"/>
        <v>0</v>
      </c>
      <c r="P453" s="40"/>
      <c r="Q453" s="40"/>
      <c r="R453" s="40"/>
      <c r="S453" s="40"/>
      <c r="T453" s="40"/>
      <c r="U453" s="40"/>
      <c r="V453" s="40"/>
      <c r="W453" s="40"/>
    </row>
    <row r="454" spans="1:23" s="41" customFormat="1" ht="17.25" thickBot="1" x14ac:dyDescent="0.25">
      <c r="A454" s="419" t="str">
        <f t="shared" si="28"/>
        <v>81104399118</v>
      </c>
      <c r="B454" s="513">
        <v>8110</v>
      </c>
      <c r="C454" s="514">
        <v>4399</v>
      </c>
      <c r="D454" s="514">
        <v>1</v>
      </c>
      <c r="E454" s="514">
        <v>1</v>
      </c>
      <c r="F454" s="514">
        <v>8</v>
      </c>
      <c r="G454" s="515" t="s">
        <v>178</v>
      </c>
      <c r="H454" s="516">
        <v>0</v>
      </c>
      <c r="I454" s="516">
        <v>0</v>
      </c>
      <c r="J454" s="516">
        <f t="shared" si="25"/>
        <v>0</v>
      </c>
      <c r="K454" s="516">
        <v>0</v>
      </c>
      <c r="L454" s="516">
        <v>0</v>
      </c>
      <c r="M454" s="516">
        <f t="shared" si="26"/>
        <v>0</v>
      </c>
      <c r="N454" s="517">
        <f t="shared" si="27"/>
        <v>0</v>
      </c>
      <c r="P454" s="40"/>
      <c r="Q454" s="40"/>
      <c r="R454" s="40"/>
      <c r="S454" s="40"/>
      <c r="T454" s="40"/>
      <c r="U454" s="40"/>
      <c r="V454" s="40"/>
      <c r="W454" s="40"/>
    </row>
    <row r="455" spans="1:23" s="41" customFormat="1" ht="18" thickTop="1" thickBot="1" x14ac:dyDescent="0.3">
      <c r="A455" s="419" t="str">
        <f t="shared" si="28"/>
        <v>Total Partidas (13)</v>
      </c>
      <c r="B455" s="594" t="s">
        <v>179</v>
      </c>
      <c r="C455" s="518"/>
      <c r="D455" s="518"/>
      <c r="E455" s="519"/>
      <c r="F455" s="519"/>
      <c r="G455" s="520"/>
      <c r="H455" s="521">
        <f>H11</f>
        <v>6490017</v>
      </c>
      <c r="I455" s="521">
        <f t="shared" ref="I455:N455" si="29">I11</f>
        <v>0</v>
      </c>
      <c r="J455" s="521">
        <f t="shared" si="29"/>
        <v>6490017</v>
      </c>
      <c r="K455" s="521">
        <f t="shared" si="29"/>
        <v>0</v>
      </c>
      <c r="L455" s="521">
        <f t="shared" si="29"/>
        <v>5898876.7300000004</v>
      </c>
      <c r="M455" s="521">
        <f t="shared" si="29"/>
        <v>90.891545122300926</v>
      </c>
      <c r="N455" s="521">
        <f t="shared" si="29"/>
        <v>-591140.26999999955</v>
      </c>
      <c r="P455" s="40"/>
      <c r="Q455" s="40"/>
      <c r="R455" s="40"/>
      <c r="S455" s="40"/>
      <c r="T455" s="40"/>
      <c r="U455" s="40"/>
      <c r="V455" s="40"/>
      <c r="W455" s="40"/>
    </row>
    <row r="456" spans="1:23" s="41" customFormat="1" ht="17.25" thickTop="1" x14ac:dyDescent="0.25">
      <c r="A456" s="419" t="str">
        <f t="shared" si="28"/>
        <v/>
      </c>
      <c r="B456" s="492"/>
      <c r="C456" s="492"/>
      <c r="D456" s="492"/>
      <c r="E456" s="522"/>
      <c r="F456" s="522"/>
      <c r="G456" s="523"/>
      <c r="H456" s="524"/>
      <c r="I456" s="524"/>
      <c r="J456" s="524"/>
      <c r="K456" s="524"/>
      <c r="L456" s="525"/>
      <c r="M456" s="524"/>
      <c r="N456" s="524"/>
      <c r="P456" s="40"/>
      <c r="Q456" s="40"/>
      <c r="R456" s="40"/>
      <c r="S456" s="40"/>
      <c r="T456" s="40"/>
      <c r="U456" s="40"/>
      <c r="V456" s="40"/>
      <c r="W456" s="40"/>
    </row>
    <row r="457" spans="1:23" s="41" customFormat="1" x14ac:dyDescent="0.25">
      <c r="A457" s="419" t="str">
        <f t="shared" si="28"/>
        <v/>
      </c>
      <c r="B457" s="492"/>
      <c r="C457" s="492"/>
      <c r="D457" s="492"/>
      <c r="E457" s="522"/>
      <c r="F457" s="522"/>
      <c r="G457" s="523"/>
      <c r="H457" s="524"/>
      <c r="I457" s="524"/>
      <c r="J457" s="524"/>
      <c r="K457" s="524"/>
      <c r="L457" s="525"/>
      <c r="M457" s="524"/>
      <c r="N457" s="524"/>
      <c r="P457" s="40"/>
      <c r="Q457" s="40"/>
      <c r="R457" s="40"/>
      <c r="S457" s="40"/>
      <c r="T457" s="40"/>
      <c r="U457" s="40"/>
      <c r="V457" s="40"/>
      <c r="W457" s="40"/>
    </row>
    <row r="458" spans="1:23" s="41" customFormat="1" x14ac:dyDescent="0.25">
      <c r="A458" s="419" t="str">
        <f t="shared" si="28"/>
        <v>"Bajo protesta de decir verdad declaramos que los Estados Financieros y sus notas, son razonablemente correctos y son responsabilidad del emisor"</v>
      </c>
      <c r="B458" s="492"/>
      <c r="C458" s="492"/>
      <c r="D458" s="492"/>
      <c r="E458" s="873" t="s">
        <v>32</v>
      </c>
      <c r="F458" s="873"/>
      <c r="G458" s="873"/>
      <c r="H458" s="873"/>
      <c r="I458" s="873"/>
      <c r="J458" s="873"/>
      <c r="K458" s="873"/>
      <c r="L458" s="873"/>
      <c r="M458" s="873"/>
      <c r="N458" s="873"/>
      <c r="P458" s="40"/>
      <c r="Q458" s="40"/>
      <c r="R458" s="40"/>
      <c r="S458" s="40"/>
      <c r="T458" s="40"/>
      <c r="U458" s="40"/>
      <c r="V458" s="40"/>
      <c r="W458" s="40"/>
    </row>
    <row r="459" spans="1:23" x14ac:dyDescent="0.35">
      <c r="E459" s="425"/>
      <c r="F459" s="425"/>
      <c r="G459" s="417"/>
      <c r="H459" s="417"/>
      <c r="I459" s="417"/>
      <c r="J459" s="417"/>
      <c r="K459" s="417"/>
      <c r="L459" s="417"/>
      <c r="M459" s="417"/>
      <c r="N459" s="417"/>
    </row>
    <row r="460" spans="1:23" x14ac:dyDescent="0.35">
      <c r="E460" s="425"/>
      <c r="F460" s="425"/>
      <c r="G460" s="417"/>
      <c r="H460" s="417"/>
      <c r="I460" s="417"/>
      <c r="J460" s="417"/>
      <c r="K460" s="417"/>
      <c r="L460" s="417"/>
      <c r="M460" s="417"/>
      <c r="N460" s="417"/>
    </row>
    <row r="461" spans="1:23" x14ac:dyDescent="0.35">
      <c r="B461" s="42"/>
      <c r="C461" s="42"/>
      <c r="D461" s="426"/>
      <c r="E461" s="427"/>
      <c r="F461" s="427"/>
      <c r="G461" s="44"/>
      <c r="H461" s="43"/>
      <c r="I461" s="43"/>
      <c r="J461" s="43"/>
      <c r="K461" s="43"/>
      <c r="L461" s="45"/>
      <c r="M461" s="46"/>
      <c r="N461" s="46"/>
    </row>
    <row r="462" spans="1:23" x14ac:dyDescent="0.35">
      <c r="B462" s="42"/>
      <c r="C462" s="42"/>
      <c r="D462" s="426"/>
      <c r="E462" s="426"/>
      <c r="F462" s="426"/>
      <c r="G462" s="47"/>
      <c r="H462" s="42"/>
      <c r="I462" s="42"/>
      <c r="J462" s="42"/>
      <c r="K462" s="42"/>
      <c r="L462" s="48"/>
      <c r="M462" s="42"/>
      <c r="N462" s="42"/>
    </row>
    <row r="463" spans="1:23" x14ac:dyDescent="0.35">
      <c r="B463" s="42"/>
      <c r="C463" s="42"/>
      <c r="D463" s="426"/>
      <c r="E463" s="426"/>
      <c r="F463" s="426"/>
      <c r="G463" s="47"/>
      <c r="H463" s="42"/>
      <c r="I463" s="42"/>
      <c r="J463" s="42"/>
      <c r="K463" s="42"/>
      <c r="L463" s="48"/>
      <c r="M463" s="42"/>
      <c r="N463" s="42"/>
    </row>
    <row r="464" spans="1:23" x14ac:dyDescent="0.35">
      <c r="B464" s="42"/>
      <c r="C464" s="42"/>
      <c r="D464" s="426"/>
      <c r="E464" s="426"/>
      <c r="F464" s="426"/>
      <c r="G464" s="47"/>
      <c r="H464" s="42"/>
      <c r="I464" s="42"/>
      <c r="J464" s="42"/>
      <c r="K464" s="42"/>
      <c r="L464" s="48"/>
      <c r="M464" s="42"/>
      <c r="N464" s="42"/>
    </row>
    <row r="465" spans="2:14" x14ac:dyDescent="0.35">
      <c r="B465" s="42"/>
      <c r="C465" s="42"/>
      <c r="D465" s="426"/>
      <c r="E465" s="426"/>
      <c r="F465" s="426"/>
      <c r="G465" s="47"/>
      <c r="H465" s="42"/>
      <c r="I465" s="42"/>
      <c r="J465" s="42"/>
      <c r="K465" s="42"/>
      <c r="L465" s="48"/>
      <c r="M465" s="42"/>
      <c r="N465" s="42"/>
    </row>
    <row r="466" spans="2:14" x14ac:dyDescent="0.35">
      <c r="B466" s="42"/>
      <c r="C466" s="42"/>
      <c r="D466" s="426"/>
      <c r="E466" s="426"/>
      <c r="F466" s="426"/>
      <c r="G466" s="47"/>
      <c r="H466" s="42"/>
      <c r="I466" s="42"/>
      <c r="J466" s="42"/>
      <c r="K466" s="42"/>
      <c r="L466" s="48"/>
      <c r="M466" s="42"/>
      <c r="N466" s="42"/>
    </row>
    <row r="468" spans="2:14" x14ac:dyDescent="0.35">
      <c r="G468"/>
      <c r="H468"/>
      <c r="I468"/>
      <c r="J468"/>
      <c r="K468"/>
      <c r="L468"/>
      <c r="M468"/>
      <c r="N468"/>
    </row>
    <row r="469" spans="2:14" x14ac:dyDescent="0.35">
      <c r="G469" s="481"/>
      <c r="H469" s="481"/>
      <c r="I469" s="481"/>
      <c r="J469" s="481"/>
      <c r="K469" s="481"/>
      <c r="L469" s="422"/>
      <c r="M469"/>
      <c r="N469"/>
    </row>
    <row r="470" spans="2:14" x14ac:dyDescent="0.35">
      <c r="G470" s="481"/>
      <c r="H470" s="481"/>
      <c r="I470" s="481"/>
      <c r="J470" s="481"/>
      <c r="K470" s="481"/>
      <c r="L470" s="422"/>
      <c r="M470"/>
      <c r="N470"/>
    </row>
    <row r="471" spans="2:14" x14ac:dyDescent="0.35">
      <c r="G471" s="32"/>
      <c r="H471" s="32"/>
      <c r="I471" s="32"/>
      <c r="J471" s="32"/>
      <c r="K471" s="32"/>
      <c r="L471" s="422"/>
      <c r="M471"/>
      <c r="N471"/>
    </row>
    <row r="472" spans="2:14" x14ac:dyDescent="0.35">
      <c r="G472" s="872"/>
      <c r="H472" s="872"/>
      <c r="I472" s="420"/>
      <c r="J472" s="420"/>
      <c r="K472" s="421"/>
      <c r="L472" s="420"/>
      <c r="M472" s="420"/>
      <c r="N472"/>
    </row>
  </sheetData>
  <customSheetViews>
    <customSheetView guid="{05A24B3F-0046-4A93-964B-C8E884CA78A3}" scale="140" showGridLines="0" fitToPage="1" topLeftCell="A10">
      <selection activeCell="E17" sqref="E17"/>
      <pageMargins left="0.70866141732283472" right="0.51181102362204722" top="0.55118110236220474" bottom="0.55118110236220474" header="0.31496062992125984" footer="0.31496062992125984"/>
      <pageSetup scale="59" fitToHeight="7" orientation="landscape" verticalDpi="597" r:id="rId1"/>
    </customSheetView>
    <customSheetView guid="{AB7C7113-F865-4779-9FA4-3A0AD2C9E93A}" scale="85" showGridLines="0" fitToPage="1">
      <selection activeCell="A9" sqref="A9:XFD477"/>
      <pageMargins left="0.70866141732283472" right="0.51181102362204722" top="0.55118110236220474" bottom="0.55118110236220474" header="0.31496062992125984" footer="0.31496062992125984"/>
      <pageSetup scale="59" fitToHeight="7" orientation="landscape" verticalDpi="597" r:id="rId2"/>
    </customSheetView>
  </customSheetViews>
  <mergeCells count="16">
    <mergeCell ref="G472:H472"/>
    <mergeCell ref="E458:N458"/>
    <mergeCell ref="B2:N2"/>
    <mergeCell ref="B3:N3"/>
    <mergeCell ref="B5:H5"/>
    <mergeCell ref="C6:N6"/>
    <mergeCell ref="B8:F10"/>
    <mergeCell ref="G8:G10"/>
    <mergeCell ref="H8:L8"/>
    <mergeCell ref="M8:M10"/>
    <mergeCell ref="N8:N10"/>
    <mergeCell ref="H9:H10"/>
    <mergeCell ref="I9:I10"/>
    <mergeCell ref="J9:J10"/>
    <mergeCell ref="K9:K10"/>
    <mergeCell ref="L9:L10"/>
  </mergeCells>
  <pageMargins left="0.70866141732283472" right="0.51181102362204722" top="0.55118110236220474" bottom="0.35433070866141736" header="0.31496062992125984" footer="0.31496062992125984"/>
  <pageSetup paperSize="345" scale="65" fitToHeight="7" orientation="landscape" verticalDpi="597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7"/>
  <dimension ref="C1:AH74"/>
  <sheetViews>
    <sheetView showGridLines="0" view="pageBreakPreview" topLeftCell="S8" zoomScale="110" zoomScaleNormal="50" zoomScaleSheetLayoutView="110" workbookViewId="0">
      <selection activeCell="AJ49" sqref="AJ49"/>
    </sheetView>
  </sheetViews>
  <sheetFormatPr baseColWidth="10" defaultColWidth="11.42578125" defaultRowHeight="12.75" x14ac:dyDescent="0.2"/>
  <cols>
    <col min="1" max="2" width="3.140625" style="78" customWidth="1"/>
    <col min="3" max="3" width="5.5703125" style="78" customWidth="1"/>
    <col min="4" max="4" width="9.5703125" style="78" customWidth="1"/>
    <col min="5" max="5" width="8.140625" style="78" customWidth="1"/>
    <col min="6" max="6" width="14.140625" style="78" customWidth="1"/>
    <col min="7" max="7" width="22.85546875" style="78" customWidth="1"/>
    <col min="8" max="8" width="19.42578125" style="78" customWidth="1"/>
    <col min="9" max="9" width="15" style="78" customWidth="1"/>
    <col min="10" max="10" width="15.42578125" style="78" customWidth="1"/>
    <col min="11" max="11" width="12" style="78" customWidth="1"/>
    <col min="12" max="12" width="11.28515625" style="78" customWidth="1"/>
    <col min="13" max="13" width="12" style="78" customWidth="1"/>
    <col min="14" max="14" width="8.7109375" style="78" customWidth="1"/>
    <col min="15" max="16" width="11.85546875" style="78" customWidth="1"/>
    <col min="17" max="17" width="13" style="78" customWidth="1"/>
    <col min="18" max="18" width="8.5703125" style="78" customWidth="1"/>
    <col min="19" max="19" width="12.28515625" style="78" customWidth="1"/>
    <col min="20" max="20" width="7.42578125" style="78" customWidth="1"/>
    <col min="21" max="21" width="18.42578125" style="78" customWidth="1"/>
    <col min="22" max="22" width="12" style="78" customWidth="1"/>
    <col min="23" max="23" width="12.42578125" style="78" customWidth="1"/>
    <col min="24" max="24" width="11.140625" style="78" customWidth="1"/>
    <col min="25" max="25" width="5" style="78" customWidth="1"/>
    <col min="26" max="28" width="6.42578125" style="78" customWidth="1"/>
    <col min="29" max="29" width="8.7109375" style="78" customWidth="1"/>
    <col min="30" max="30" width="9.28515625" style="78" customWidth="1"/>
    <col min="31" max="31" width="9.140625" style="78" customWidth="1"/>
    <col min="32" max="32" width="9.42578125" style="78" customWidth="1"/>
    <col min="33" max="33" width="14.28515625" style="78" customWidth="1"/>
    <col min="34" max="34" width="3.85546875" style="78" customWidth="1"/>
    <col min="35" max="35" width="4.7109375" style="78" customWidth="1"/>
    <col min="36" max="16384" width="11.42578125" style="78"/>
  </cols>
  <sheetData>
    <row r="1" spans="3:34" ht="7.9" customHeight="1" x14ac:dyDescent="0.2"/>
    <row r="2" spans="3:34" ht="16.149999999999999" customHeight="1" x14ac:dyDescent="0.2">
      <c r="C2" s="1039" t="s">
        <v>453</v>
      </c>
      <c r="D2" s="1039"/>
      <c r="E2" s="1039"/>
      <c r="F2" s="1039"/>
      <c r="G2" s="1039"/>
      <c r="H2" s="1039"/>
      <c r="I2" s="1039"/>
      <c r="J2" s="1039"/>
      <c r="K2" s="1039"/>
      <c r="L2" s="1039"/>
      <c r="M2" s="1039"/>
      <c r="N2" s="1039"/>
      <c r="O2" s="1039"/>
      <c r="P2" s="1039"/>
      <c r="Q2" s="1039"/>
      <c r="R2" s="1039"/>
      <c r="S2" s="1039"/>
      <c r="T2" s="1039"/>
      <c r="U2" s="1039"/>
      <c r="V2" s="1039"/>
      <c r="W2" s="1039"/>
      <c r="X2" s="1039"/>
      <c r="Y2" s="1039"/>
      <c r="Z2" s="1039"/>
      <c r="AA2" s="1039"/>
      <c r="AB2" s="1039"/>
      <c r="AC2" s="1039"/>
      <c r="AD2" s="1039"/>
      <c r="AE2" s="1039"/>
      <c r="AF2" s="1039"/>
      <c r="AG2" s="1039"/>
      <c r="AH2" s="1039"/>
    </row>
    <row r="3" spans="3:34" ht="16.149999999999999" customHeight="1" x14ac:dyDescent="0.2">
      <c r="C3" s="1039" t="s">
        <v>297</v>
      </c>
      <c r="D3" s="1039"/>
      <c r="E3" s="1039"/>
      <c r="F3" s="1039"/>
      <c r="G3" s="1039"/>
      <c r="H3" s="1039"/>
      <c r="I3" s="1039"/>
      <c r="J3" s="1039"/>
      <c r="K3" s="1039"/>
      <c r="L3" s="1039"/>
      <c r="M3" s="1039"/>
      <c r="N3" s="1039"/>
      <c r="O3" s="1039"/>
      <c r="P3" s="1039"/>
      <c r="Q3" s="1039"/>
      <c r="R3" s="1039"/>
      <c r="S3" s="1039"/>
      <c r="T3" s="1039"/>
      <c r="U3" s="1039"/>
      <c r="V3" s="1039"/>
      <c r="W3" s="1039"/>
      <c r="X3" s="1039"/>
      <c r="Y3" s="1039"/>
      <c r="Z3" s="1039"/>
      <c r="AA3" s="1039"/>
      <c r="AB3" s="1039"/>
      <c r="AC3" s="1039"/>
      <c r="AD3" s="1039"/>
      <c r="AE3" s="1039"/>
      <c r="AF3" s="1039"/>
      <c r="AG3" s="1039"/>
      <c r="AH3" s="86"/>
    </row>
    <row r="4" spans="3:34" ht="16.149999999999999" customHeight="1" x14ac:dyDescent="0.2">
      <c r="C4" s="1040" t="s">
        <v>230</v>
      </c>
      <c r="D4" s="1040"/>
      <c r="E4" s="1040"/>
      <c r="F4" s="1040"/>
      <c r="G4" s="1040"/>
      <c r="H4" s="1040"/>
      <c r="I4" s="1040"/>
      <c r="J4" s="1040"/>
      <c r="K4" s="1040"/>
      <c r="L4" s="1040"/>
      <c r="M4" s="1040"/>
      <c r="N4" s="1040"/>
      <c r="O4" s="1040"/>
      <c r="P4" s="1040"/>
      <c r="Q4" s="1040"/>
      <c r="R4" s="1040"/>
      <c r="S4" s="1040"/>
      <c r="T4" s="1040"/>
      <c r="U4" s="1040"/>
      <c r="V4" s="1040"/>
      <c r="W4" s="1040"/>
      <c r="X4" s="1040"/>
      <c r="Y4" s="1040"/>
      <c r="Z4" s="1040"/>
      <c r="AA4" s="1040"/>
      <c r="AB4" s="1040"/>
      <c r="AC4" s="1040"/>
      <c r="AD4" s="1040"/>
      <c r="AE4" s="1040"/>
      <c r="AF4" s="1040"/>
      <c r="AG4" s="1040"/>
    </row>
    <row r="5" spans="3:34" x14ac:dyDescent="0.2">
      <c r="H5" s="214"/>
      <c r="I5" s="214"/>
      <c r="J5" s="214"/>
      <c r="R5" s="108"/>
    </row>
    <row r="6" spans="3:34" x14ac:dyDescent="0.2">
      <c r="H6" s="214"/>
      <c r="I6" s="214"/>
      <c r="J6" s="214"/>
      <c r="R6" s="108"/>
    </row>
    <row r="7" spans="3:34" x14ac:dyDescent="0.2">
      <c r="H7" s="214"/>
      <c r="I7" s="214"/>
      <c r="J7" s="214"/>
      <c r="L7" s="213" t="s">
        <v>296</v>
      </c>
      <c r="N7" s="212"/>
      <c r="R7" s="108"/>
    </row>
    <row r="8" spans="3:34" ht="15.75" thickBot="1" x14ac:dyDescent="0.3">
      <c r="E8" s="211"/>
      <c r="F8" s="86"/>
      <c r="H8" s="86"/>
      <c r="I8" s="82"/>
      <c r="J8" s="82"/>
      <c r="K8" s="82"/>
      <c r="L8" s="189" t="s">
        <v>295</v>
      </c>
      <c r="M8" s="188"/>
      <c r="N8" s="210"/>
      <c r="O8" s="188"/>
      <c r="P8" s="188"/>
      <c r="Q8" s="209"/>
      <c r="R8" s="209"/>
      <c r="S8" s="208" t="s">
        <v>294</v>
      </c>
      <c r="T8" s="713" t="s">
        <v>293</v>
      </c>
      <c r="U8" s="714">
        <v>44561</v>
      </c>
      <c r="V8" s="207"/>
      <c r="W8" s="86"/>
      <c r="X8" s="86"/>
      <c r="Z8" s="181"/>
      <c r="AA8" s="206"/>
      <c r="AB8" s="206"/>
    </row>
    <row r="9" spans="3:34" ht="15.75" thickTop="1" x14ac:dyDescent="0.25">
      <c r="E9" s="205"/>
      <c r="F9" s="204" t="s">
        <v>292</v>
      </c>
      <c r="G9" s="188" t="s">
        <v>2999</v>
      </c>
      <c r="H9" s="203"/>
      <c r="I9" s="188"/>
      <c r="J9" s="181" t="s">
        <v>291</v>
      </c>
      <c r="K9" s="190"/>
      <c r="L9" s="189" t="s">
        <v>290</v>
      </c>
      <c r="M9" s="188"/>
      <c r="N9" s="202"/>
      <c r="O9" s="188"/>
      <c r="P9" s="188"/>
      <c r="Q9" s="100"/>
      <c r="R9" s="179"/>
      <c r="S9" s="195"/>
      <c r="T9" s="1038"/>
      <c r="U9" s="1038"/>
      <c r="V9" s="1038"/>
      <c r="W9" s="194"/>
      <c r="X9" s="193"/>
      <c r="Y9" s="201"/>
      <c r="Z9" s="181"/>
      <c r="AA9" s="190"/>
      <c r="AB9" s="190"/>
    </row>
    <row r="10" spans="3:34" ht="15" x14ac:dyDescent="0.25">
      <c r="E10" s="200"/>
      <c r="F10" s="199" t="s">
        <v>289</v>
      </c>
      <c r="G10" s="198" t="s">
        <v>3000</v>
      </c>
      <c r="H10" s="197"/>
      <c r="I10" s="1036" t="s">
        <v>288</v>
      </c>
      <c r="J10" s="1037"/>
      <c r="K10" s="1037"/>
      <c r="L10" s="189" t="s">
        <v>287</v>
      </c>
      <c r="M10" s="188"/>
      <c r="N10" s="196"/>
      <c r="O10" s="188"/>
      <c r="P10" s="188"/>
      <c r="Q10" s="100"/>
      <c r="R10" s="179"/>
      <c r="S10" s="195"/>
      <c r="T10" s="1038"/>
      <c r="U10" s="1038"/>
      <c r="V10" s="1038"/>
      <c r="W10" s="194"/>
      <c r="X10" s="193"/>
      <c r="Y10" s="192"/>
      <c r="Z10" s="191"/>
      <c r="AA10" s="190"/>
      <c r="AB10" s="190"/>
    </row>
    <row r="11" spans="3:34" ht="15" x14ac:dyDescent="0.25">
      <c r="C11" s="180"/>
      <c r="D11" s="180"/>
      <c r="E11" s="80"/>
      <c r="G11" s="80"/>
      <c r="H11" s="80"/>
      <c r="I11" s="80"/>
      <c r="J11" s="80"/>
      <c r="K11" s="80"/>
      <c r="L11" s="189" t="s">
        <v>286</v>
      </c>
      <c r="M11" s="188"/>
      <c r="N11" s="187"/>
      <c r="O11" s="186"/>
      <c r="P11" s="186"/>
      <c r="Q11" s="185"/>
      <c r="R11" s="184"/>
      <c r="S11" s="183"/>
      <c r="T11" s="1041"/>
      <c r="U11" s="1041"/>
      <c r="V11" s="182"/>
      <c r="W11" s="96"/>
      <c r="X11" s="96"/>
      <c r="Z11" s="181"/>
      <c r="AA11" s="96"/>
      <c r="AB11" s="96"/>
    </row>
    <row r="12" spans="3:34" ht="15.75" thickBot="1" x14ac:dyDescent="0.3">
      <c r="C12" s="180"/>
      <c r="D12" s="180"/>
      <c r="E12" s="180"/>
      <c r="F12" s="180"/>
      <c r="G12" s="180"/>
      <c r="H12" s="180"/>
      <c r="I12" s="82"/>
      <c r="J12" s="82"/>
      <c r="K12" s="82"/>
      <c r="L12" s="82"/>
      <c r="M12" s="108"/>
      <c r="N12" s="108"/>
      <c r="O12" s="108"/>
      <c r="P12" s="108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179"/>
      <c r="AD12" s="179"/>
      <c r="AE12" s="179"/>
      <c r="AF12" s="179"/>
    </row>
    <row r="13" spans="3:34" s="174" customFormat="1" ht="20.25" customHeight="1" thickTop="1" thickBot="1" x14ac:dyDescent="0.25">
      <c r="C13" s="1042" t="s">
        <v>285</v>
      </c>
      <c r="D13" s="1043"/>
      <c r="E13" s="1043"/>
      <c r="F13" s="1043"/>
      <c r="G13" s="1043"/>
      <c r="H13" s="1043"/>
      <c r="I13" s="1043"/>
      <c r="J13" s="1043"/>
      <c r="K13" s="1043"/>
      <c r="L13" s="1043"/>
      <c r="M13" s="1043"/>
      <c r="N13" s="1043"/>
      <c r="O13" s="1043"/>
      <c r="P13" s="1043"/>
      <c r="Q13" s="1043"/>
      <c r="R13" s="1043"/>
      <c r="S13" s="1043"/>
      <c r="T13" s="1043"/>
      <c r="U13" s="1043"/>
      <c r="V13" s="1043"/>
      <c r="W13" s="1043"/>
      <c r="X13" s="1043"/>
      <c r="Y13" s="1043"/>
      <c r="Z13" s="1043"/>
      <c r="AA13" s="1043"/>
      <c r="AB13" s="1043"/>
      <c r="AC13" s="1043"/>
      <c r="AD13" s="1043"/>
      <c r="AE13" s="1043"/>
      <c r="AF13" s="1043"/>
      <c r="AG13" s="1044"/>
    </row>
    <row r="14" spans="3:34" s="174" customFormat="1" ht="7.5" customHeight="1" thickTop="1" thickBot="1" x14ac:dyDescent="0.25">
      <c r="C14" s="178"/>
      <c r="D14" s="178"/>
      <c r="E14" s="178"/>
      <c r="F14" s="178"/>
      <c r="G14" s="178"/>
      <c r="H14" s="176"/>
      <c r="I14" s="176"/>
      <c r="J14" s="176"/>
      <c r="K14" s="175"/>
      <c r="L14" s="177"/>
      <c r="M14" s="176"/>
      <c r="N14" s="176"/>
      <c r="O14" s="176"/>
      <c r="P14" s="176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</row>
    <row r="15" spans="3:34" s="153" customFormat="1" ht="18" customHeight="1" thickTop="1" thickBot="1" x14ac:dyDescent="0.25">
      <c r="C15" s="173">
        <v>5</v>
      </c>
      <c r="D15" s="1045">
        <v>6</v>
      </c>
      <c r="E15" s="1046"/>
      <c r="F15" s="171">
        <v>7</v>
      </c>
      <c r="G15" s="171">
        <v>8</v>
      </c>
      <c r="H15" s="171">
        <v>9</v>
      </c>
      <c r="I15" s="171">
        <v>10</v>
      </c>
      <c r="J15" s="1047">
        <v>11</v>
      </c>
      <c r="K15" s="1047"/>
      <c r="L15" s="1047"/>
      <c r="M15" s="1047"/>
      <c r="N15" s="171">
        <v>12</v>
      </c>
      <c r="O15" s="171">
        <v>13</v>
      </c>
      <c r="P15" s="171">
        <v>14</v>
      </c>
      <c r="Q15" s="171">
        <v>15</v>
      </c>
      <c r="R15" s="172">
        <v>16</v>
      </c>
      <c r="S15" s="171">
        <v>17</v>
      </c>
      <c r="T15" s="171">
        <v>18</v>
      </c>
      <c r="U15" s="171">
        <v>19</v>
      </c>
      <c r="V15" s="171">
        <v>20</v>
      </c>
      <c r="W15" s="171">
        <v>21</v>
      </c>
      <c r="X15" s="170">
        <v>22</v>
      </c>
      <c r="Y15" s="1045">
        <v>23</v>
      </c>
      <c r="Z15" s="1046"/>
      <c r="AA15" s="1048"/>
      <c r="AB15" s="169">
        <v>24</v>
      </c>
      <c r="AC15" s="1049">
        <v>25</v>
      </c>
      <c r="AD15" s="1049"/>
      <c r="AE15" s="1049"/>
      <c r="AF15" s="1050"/>
      <c r="AG15" s="168">
        <v>26</v>
      </c>
    </row>
    <row r="16" spans="3:34" s="153" customFormat="1" ht="15" customHeight="1" thickTop="1" x14ac:dyDescent="0.2">
      <c r="C16" s="167" t="s">
        <v>284</v>
      </c>
      <c r="D16" s="1030" t="s">
        <v>283</v>
      </c>
      <c r="E16" s="1030" t="s">
        <v>282</v>
      </c>
      <c r="F16" s="1030" t="s">
        <v>281</v>
      </c>
      <c r="G16" s="166" t="s">
        <v>280</v>
      </c>
      <c r="H16" s="1032" t="s">
        <v>279</v>
      </c>
      <c r="I16" s="1034" t="s">
        <v>278</v>
      </c>
      <c r="J16" s="1034" t="s">
        <v>277</v>
      </c>
      <c r="K16" s="1034"/>
      <c r="L16" s="1034"/>
      <c r="M16" s="1034"/>
      <c r="N16" s="166" t="s">
        <v>276</v>
      </c>
      <c r="O16" s="166" t="s">
        <v>276</v>
      </c>
      <c r="P16" s="166" t="s">
        <v>275</v>
      </c>
      <c r="Q16" s="1051" t="s">
        <v>274</v>
      </c>
      <c r="R16" s="1025" t="s">
        <v>273</v>
      </c>
      <c r="S16" s="1032" t="s">
        <v>272</v>
      </c>
      <c r="T16" s="1056" t="s">
        <v>271</v>
      </c>
      <c r="U16" s="1025" t="s">
        <v>270</v>
      </c>
      <c r="V16" s="1025" t="s">
        <v>269</v>
      </c>
      <c r="W16" s="166" t="s">
        <v>268</v>
      </c>
      <c r="X16" s="166" t="s">
        <v>267</v>
      </c>
      <c r="Y16" s="165"/>
      <c r="Z16" s="164" t="s">
        <v>266</v>
      </c>
      <c r="AA16" s="163"/>
      <c r="AB16" s="1032" t="s">
        <v>265</v>
      </c>
      <c r="AC16" s="1059" t="s">
        <v>264</v>
      </c>
      <c r="AD16" s="1060"/>
      <c r="AE16" s="1060"/>
      <c r="AF16" s="1061"/>
      <c r="AG16" s="1053" t="s">
        <v>263</v>
      </c>
    </row>
    <row r="17" spans="3:33" s="153" customFormat="1" ht="18.75" customHeight="1" thickBot="1" x14ac:dyDescent="0.25">
      <c r="C17" s="162" t="s">
        <v>262</v>
      </c>
      <c r="D17" s="1031"/>
      <c r="E17" s="1031"/>
      <c r="F17" s="1031"/>
      <c r="G17" s="159" t="s">
        <v>261</v>
      </c>
      <c r="H17" s="1033"/>
      <c r="I17" s="1035"/>
      <c r="J17" s="161" t="s">
        <v>260</v>
      </c>
      <c r="K17" s="161" t="s">
        <v>259</v>
      </c>
      <c r="L17" s="161" t="s">
        <v>258</v>
      </c>
      <c r="M17" s="161" t="s">
        <v>257</v>
      </c>
      <c r="N17" s="159" t="s">
        <v>256</v>
      </c>
      <c r="O17" s="160" t="s">
        <v>255</v>
      </c>
      <c r="P17" s="159" t="s">
        <v>253</v>
      </c>
      <c r="Q17" s="1052"/>
      <c r="R17" s="1026"/>
      <c r="S17" s="1055"/>
      <c r="T17" s="1057"/>
      <c r="U17" s="1058"/>
      <c r="V17" s="1026"/>
      <c r="W17" s="159" t="s">
        <v>254</v>
      </c>
      <c r="X17" s="159" t="s">
        <v>253</v>
      </c>
      <c r="Y17" s="159" t="s">
        <v>252</v>
      </c>
      <c r="Z17" s="158" t="s">
        <v>251</v>
      </c>
      <c r="AA17" s="158" t="s">
        <v>250</v>
      </c>
      <c r="AB17" s="1055"/>
      <c r="AC17" s="157" t="s">
        <v>249</v>
      </c>
      <c r="AD17" s="156" t="s">
        <v>38</v>
      </c>
      <c r="AE17" s="155" t="s">
        <v>248</v>
      </c>
      <c r="AF17" s="154" t="s">
        <v>247</v>
      </c>
      <c r="AG17" s="1054"/>
    </row>
    <row r="18" spans="3:33" s="147" customFormat="1" ht="11.25" customHeight="1" thickTop="1" thickBot="1" x14ac:dyDescent="0.25">
      <c r="I18" s="152"/>
      <c r="T18" s="149"/>
      <c r="V18" s="151"/>
      <c r="W18" s="150"/>
      <c r="X18" s="149"/>
      <c r="Y18" s="149"/>
      <c r="AC18" s="148"/>
      <c r="AD18" s="148"/>
      <c r="AE18" s="148"/>
      <c r="AF18" s="148"/>
      <c r="AG18" s="148"/>
    </row>
    <row r="19" spans="3:33" s="141" customFormat="1" ht="12" customHeight="1" thickTop="1" thickBot="1" x14ac:dyDescent="0.25">
      <c r="C19" s="146" t="s">
        <v>246</v>
      </c>
      <c r="D19" s="146" t="s">
        <v>246</v>
      </c>
      <c r="E19" s="146" t="s">
        <v>246</v>
      </c>
      <c r="F19" s="146" t="s">
        <v>246</v>
      </c>
      <c r="G19" s="146" t="s">
        <v>246</v>
      </c>
      <c r="H19" s="146" t="s">
        <v>246</v>
      </c>
      <c r="I19" s="146" t="s">
        <v>246</v>
      </c>
      <c r="J19" s="146" t="s">
        <v>246</v>
      </c>
      <c r="K19" s="146" t="s">
        <v>246</v>
      </c>
      <c r="L19" s="146" t="s">
        <v>246</v>
      </c>
      <c r="M19" s="146" t="s">
        <v>246</v>
      </c>
      <c r="N19" s="146" t="s">
        <v>246</v>
      </c>
      <c r="O19" s="146" t="s">
        <v>246</v>
      </c>
      <c r="P19" s="146"/>
      <c r="Q19" s="146" t="s">
        <v>246</v>
      </c>
      <c r="R19" s="146" t="s">
        <v>246</v>
      </c>
      <c r="S19" s="146" t="s">
        <v>246</v>
      </c>
      <c r="T19" s="146" t="s">
        <v>246</v>
      </c>
      <c r="U19" s="146" t="s">
        <v>246</v>
      </c>
      <c r="V19" s="146" t="s">
        <v>246</v>
      </c>
      <c r="W19" s="146" t="s">
        <v>246</v>
      </c>
      <c r="X19" s="146" t="s">
        <v>246</v>
      </c>
      <c r="Y19" s="146" t="s">
        <v>246</v>
      </c>
      <c r="Z19" s="146" t="s">
        <v>246</v>
      </c>
      <c r="AA19" s="146" t="s">
        <v>246</v>
      </c>
      <c r="AB19" s="146"/>
      <c r="AC19" s="145"/>
      <c r="AD19" s="144"/>
      <c r="AE19" s="144"/>
      <c r="AF19" s="143"/>
      <c r="AG19" s="142"/>
    </row>
    <row r="20" spans="3:33" s="108" customFormat="1" ht="12" customHeight="1" thickTop="1" x14ac:dyDescent="0.2">
      <c r="C20" s="130"/>
      <c r="D20" s="124"/>
      <c r="E20" s="124"/>
      <c r="F20" s="124"/>
      <c r="G20" s="129"/>
      <c r="H20" s="127"/>
      <c r="I20" s="127"/>
      <c r="J20" s="128"/>
      <c r="K20" s="127"/>
      <c r="L20" s="127"/>
      <c r="M20" s="127"/>
      <c r="N20" s="125"/>
      <c r="O20" s="125"/>
      <c r="P20" s="125"/>
      <c r="Q20" s="126"/>
      <c r="R20" s="124"/>
      <c r="S20" s="124"/>
      <c r="T20" s="124"/>
      <c r="U20" s="124"/>
      <c r="V20" s="124"/>
      <c r="W20" s="125"/>
      <c r="X20" s="124"/>
      <c r="Y20" s="124"/>
      <c r="Z20" s="124"/>
      <c r="AA20" s="124"/>
      <c r="AB20" s="124"/>
      <c r="AC20" s="140"/>
      <c r="AD20" s="140"/>
      <c r="AE20" s="140"/>
      <c r="AF20" s="139"/>
      <c r="AG20" s="138"/>
    </row>
    <row r="21" spans="3:33" s="108" customFormat="1" ht="12" customHeight="1" x14ac:dyDescent="0.2">
      <c r="C21" s="130"/>
      <c r="D21" s="124"/>
      <c r="E21" s="124"/>
      <c r="F21" s="124"/>
      <c r="G21" s="129"/>
      <c r="H21" s="127"/>
      <c r="I21" s="127"/>
      <c r="J21" s="127"/>
      <c r="K21" s="127"/>
      <c r="L21" s="127"/>
      <c r="M21" s="127"/>
      <c r="N21" s="125"/>
      <c r="O21" s="124"/>
      <c r="P21" s="124"/>
      <c r="Q21" s="126"/>
      <c r="R21" s="124"/>
      <c r="S21" s="124"/>
      <c r="T21" s="124"/>
      <c r="U21" s="124"/>
      <c r="V21" s="124"/>
      <c r="W21" s="125"/>
      <c r="X21" s="124"/>
      <c r="Y21" s="124"/>
      <c r="Z21" s="124"/>
      <c r="AA21" s="124"/>
      <c r="AB21" s="124"/>
      <c r="AC21" s="123"/>
      <c r="AD21" s="123"/>
      <c r="AE21" s="123"/>
      <c r="AF21" s="122"/>
      <c r="AG21" s="121"/>
    </row>
    <row r="22" spans="3:33" s="108" customFormat="1" ht="12" customHeight="1" x14ac:dyDescent="0.2">
      <c r="C22" s="130"/>
      <c r="D22" s="124"/>
      <c r="E22" s="124"/>
      <c r="F22" s="124"/>
      <c r="G22" s="129"/>
      <c r="H22" s="127"/>
      <c r="I22" s="127"/>
      <c r="J22" s="137"/>
      <c r="K22" s="137"/>
      <c r="L22" s="137"/>
      <c r="M22" s="137"/>
      <c r="N22" s="125"/>
      <c r="O22" s="124"/>
      <c r="P22" s="124"/>
      <c r="Q22" s="136"/>
      <c r="R22" s="124"/>
      <c r="S22" s="124"/>
      <c r="T22" s="124"/>
      <c r="U22" s="135"/>
      <c r="V22" s="124"/>
      <c r="W22" s="124"/>
      <c r="X22" s="124"/>
      <c r="Y22" s="124"/>
      <c r="Z22" s="124"/>
      <c r="AA22" s="124"/>
      <c r="AB22" s="124"/>
      <c r="AC22" s="123"/>
      <c r="AD22" s="123"/>
      <c r="AE22" s="123"/>
      <c r="AF22" s="122"/>
      <c r="AG22" s="121"/>
    </row>
    <row r="23" spans="3:33" s="108" customFormat="1" ht="12" customHeight="1" x14ac:dyDescent="0.2">
      <c r="C23" s="130"/>
      <c r="D23" s="124"/>
      <c r="E23" s="124"/>
      <c r="F23" s="124"/>
      <c r="G23" s="133"/>
      <c r="H23" s="127"/>
      <c r="I23" s="127"/>
      <c r="J23" s="128"/>
      <c r="K23" s="127"/>
      <c r="L23" s="127"/>
      <c r="M23" s="127"/>
      <c r="N23" s="125"/>
      <c r="O23" s="124"/>
      <c r="P23" s="124"/>
      <c r="Q23" s="131"/>
      <c r="R23" s="124"/>
      <c r="S23" s="124"/>
      <c r="T23" s="124"/>
      <c r="U23" s="124"/>
      <c r="V23" s="124"/>
      <c r="W23" s="125"/>
      <c r="X23" s="124"/>
      <c r="Y23" s="124"/>
      <c r="Z23" s="124"/>
      <c r="AA23" s="124"/>
      <c r="AB23" s="124"/>
      <c r="AC23" s="123"/>
      <c r="AD23" s="123"/>
      <c r="AE23" s="123"/>
      <c r="AF23" s="122"/>
      <c r="AG23" s="121"/>
    </row>
    <row r="24" spans="3:33" s="108" customFormat="1" ht="12" customHeight="1" x14ac:dyDescent="0.2">
      <c r="C24" s="130"/>
      <c r="D24" s="124"/>
      <c r="E24" s="124"/>
      <c r="F24" s="124"/>
      <c r="G24" s="133"/>
      <c r="H24" s="127"/>
      <c r="I24" s="127"/>
      <c r="J24" s="128"/>
      <c r="K24" s="127"/>
      <c r="L24" s="127"/>
      <c r="M24" s="127"/>
      <c r="N24" s="125"/>
      <c r="O24" s="124"/>
      <c r="P24" s="124"/>
      <c r="Q24" s="131"/>
      <c r="R24" s="124"/>
      <c r="S24" s="124"/>
      <c r="T24" s="124"/>
      <c r="U24" s="124"/>
      <c r="V24" s="124"/>
      <c r="W24" s="125"/>
      <c r="X24" s="124"/>
      <c r="Y24" s="124"/>
      <c r="Z24" s="124"/>
      <c r="AA24" s="124"/>
      <c r="AB24" s="124"/>
      <c r="AC24" s="123"/>
      <c r="AD24" s="123"/>
      <c r="AE24" s="123"/>
      <c r="AF24" s="122"/>
      <c r="AG24" s="121"/>
    </row>
    <row r="25" spans="3:33" s="108" customFormat="1" ht="12" customHeight="1" x14ac:dyDescent="0.2">
      <c r="C25" s="130"/>
      <c r="D25" s="124"/>
      <c r="E25" s="124"/>
      <c r="F25" s="124"/>
      <c r="G25" s="133"/>
      <c r="H25" s="127"/>
      <c r="I25" s="127"/>
      <c r="J25" s="128"/>
      <c r="K25" s="127"/>
      <c r="L25" s="127"/>
      <c r="M25" s="127"/>
      <c r="N25" s="125"/>
      <c r="O25" s="124"/>
      <c r="P25" s="124"/>
      <c r="Q25" s="131"/>
      <c r="R25" s="124"/>
      <c r="S25" s="124"/>
      <c r="T25" s="124"/>
      <c r="U25" s="124"/>
      <c r="V25" s="124"/>
      <c r="W25" s="125"/>
      <c r="X25" s="124"/>
      <c r="Y25" s="124"/>
      <c r="Z25" s="124"/>
      <c r="AA25" s="124"/>
      <c r="AB25" s="124"/>
      <c r="AC25" s="123"/>
      <c r="AD25" s="123"/>
      <c r="AE25" s="123"/>
      <c r="AF25" s="122"/>
      <c r="AG25" s="121"/>
    </row>
    <row r="26" spans="3:33" s="108" customFormat="1" ht="12" customHeight="1" x14ac:dyDescent="0.2">
      <c r="C26" s="130"/>
      <c r="D26" s="124"/>
      <c r="E26" s="124"/>
      <c r="F26" s="124"/>
      <c r="G26" s="133"/>
      <c r="H26" s="127"/>
      <c r="I26" s="127"/>
      <c r="J26" s="128"/>
      <c r="K26" s="127"/>
      <c r="L26" s="127"/>
      <c r="M26" s="127"/>
      <c r="N26" s="125"/>
      <c r="O26" s="124"/>
      <c r="P26" s="124"/>
      <c r="Q26" s="131"/>
      <c r="R26" s="124"/>
      <c r="S26" s="124"/>
      <c r="T26" s="124"/>
      <c r="U26" s="124"/>
      <c r="V26" s="124"/>
      <c r="W26" s="125"/>
      <c r="X26" s="124"/>
      <c r="Y26" s="124"/>
      <c r="Z26" s="124"/>
      <c r="AA26" s="124"/>
      <c r="AB26" s="124"/>
      <c r="AC26" s="123"/>
      <c r="AD26" s="123"/>
      <c r="AE26" s="123"/>
      <c r="AF26" s="122"/>
      <c r="AG26" s="121"/>
    </row>
    <row r="27" spans="3:33" s="108" customFormat="1" ht="12" customHeight="1" x14ac:dyDescent="0.2">
      <c r="C27" s="130"/>
      <c r="D27" s="124"/>
      <c r="E27" s="124"/>
      <c r="F27" s="124"/>
      <c r="G27" s="133"/>
      <c r="H27" s="127"/>
      <c r="I27" s="127"/>
      <c r="J27" s="128"/>
      <c r="K27" s="127"/>
      <c r="L27" s="127"/>
      <c r="M27" s="127"/>
      <c r="N27" s="125"/>
      <c r="O27" s="124"/>
      <c r="P27" s="124"/>
      <c r="Q27" s="131"/>
      <c r="R27" s="124"/>
      <c r="S27" s="124"/>
      <c r="T27" s="124"/>
      <c r="U27" s="124"/>
      <c r="V27" s="124"/>
      <c r="W27" s="125"/>
      <c r="X27" s="124"/>
      <c r="Y27" s="124"/>
      <c r="Z27" s="124"/>
      <c r="AA27" s="124"/>
      <c r="AB27" s="124"/>
      <c r="AC27" s="123"/>
      <c r="AD27" s="123"/>
      <c r="AE27" s="123"/>
      <c r="AF27" s="122"/>
      <c r="AG27" s="121"/>
    </row>
    <row r="28" spans="3:33" s="108" customFormat="1" ht="12" customHeight="1" x14ac:dyDescent="0.2">
      <c r="C28" s="130"/>
      <c r="D28" s="124"/>
      <c r="E28" s="124"/>
      <c r="F28" s="124"/>
      <c r="G28" s="133"/>
      <c r="H28" s="127"/>
      <c r="I28" s="127"/>
      <c r="J28" s="128"/>
      <c r="K28" s="127"/>
      <c r="L28" s="127"/>
      <c r="M28" s="127"/>
      <c r="N28" s="125"/>
      <c r="O28" s="124"/>
      <c r="P28" s="124"/>
      <c r="Q28" s="134"/>
      <c r="R28" s="124"/>
      <c r="S28" s="124"/>
      <c r="T28" s="124"/>
      <c r="U28" s="124"/>
      <c r="V28" s="124"/>
      <c r="W28" s="125"/>
      <c r="X28" s="124"/>
      <c r="Y28" s="124"/>
      <c r="Z28" s="124"/>
      <c r="AA28" s="124"/>
      <c r="AB28" s="124"/>
      <c r="AC28" s="123"/>
      <c r="AD28" s="123"/>
      <c r="AE28" s="123"/>
      <c r="AF28" s="122"/>
      <c r="AG28" s="121"/>
    </row>
    <row r="29" spans="3:33" s="108" customFormat="1" ht="12" customHeight="1" x14ac:dyDescent="0.2">
      <c r="C29" s="130"/>
      <c r="D29" s="124"/>
      <c r="E29" s="124"/>
      <c r="F29" s="124"/>
      <c r="G29" s="133"/>
      <c r="H29" s="127"/>
      <c r="I29" s="127"/>
      <c r="J29" s="128"/>
      <c r="K29" s="127"/>
      <c r="L29" s="127"/>
      <c r="M29" s="127"/>
      <c r="N29" s="125"/>
      <c r="O29" s="124"/>
      <c r="P29" s="124"/>
      <c r="Q29" s="131"/>
      <c r="R29" s="124"/>
      <c r="S29" s="124"/>
      <c r="T29" s="124"/>
      <c r="U29" s="124"/>
      <c r="V29" s="124"/>
      <c r="W29" s="125"/>
      <c r="X29" s="124"/>
      <c r="Y29" s="124"/>
      <c r="Z29" s="124"/>
      <c r="AA29" s="124"/>
      <c r="AB29" s="124"/>
      <c r="AC29" s="123"/>
      <c r="AD29" s="123"/>
      <c r="AE29" s="123"/>
      <c r="AF29" s="122"/>
      <c r="AG29" s="121"/>
    </row>
    <row r="30" spans="3:33" s="108" customFormat="1" ht="12" customHeight="1" x14ac:dyDescent="0.2">
      <c r="C30" s="130"/>
      <c r="D30" s="124"/>
      <c r="E30" s="124"/>
      <c r="F30" s="124"/>
      <c r="G30" s="133"/>
      <c r="H30" s="127"/>
      <c r="I30" s="127"/>
      <c r="J30" s="128"/>
      <c r="K30" s="127"/>
      <c r="L30" s="127"/>
      <c r="M30" s="127"/>
      <c r="N30" s="125"/>
      <c r="O30" s="124"/>
      <c r="P30" s="124"/>
      <c r="Q30" s="131"/>
      <c r="R30" s="124"/>
      <c r="S30" s="124"/>
      <c r="T30" s="124"/>
      <c r="U30" s="124"/>
      <c r="V30" s="124"/>
      <c r="W30" s="125"/>
      <c r="X30" s="124"/>
      <c r="Y30" s="124"/>
      <c r="Z30" s="124"/>
      <c r="AA30" s="124"/>
      <c r="AB30" s="124"/>
      <c r="AC30" s="123"/>
      <c r="AD30" s="123"/>
      <c r="AE30" s="123"/>
      <c r="AF30" s="122"/>
      <c r="AG30" s="121"/>
    </row>
    <row r="31" spans="3:33" s="108" customFormat="1" ht="12" customHeight="1" x14ac:dyDescent="0.2">
      <c r="C31" s="130"/>
      <c r="D31" s="124"/>
      <c r="E31" s="124"/>
      <c r="F31" s="124"/>
      <c r="G31" s="133"/>
      <c r="H31" s="127"/>
      <c r="I31" s="127"/>
      <c r="J31" s="128"/>
      <c r="K31" s="127"/>
      <c r="L31" s="127"/>
      <c r="M31" s="127"/>
      <c r="N31" s="125"/>
      <c r="O31" s="124"/>
      <c r="P31" s="124"/>
      <c r="Q31" s="131"/>
      <c r="R31" s="124"/>
      <c r="S31" s="124"/>
      <c r="T31" s="124"/>
      <c r="U31" s="124"/>
      <c r="V31" s="124"/>
      <c r="W31" s="125"/>
      <c r="X31" s="124"/>
      <c r="Y31" s="124"/>
      <c r="Z31" s="124"/>
      <c r="AA31" s="124"/>
      <c r="AB31" s="124"/>
      <c r="AC31" s="123"/>
      <c r="AD31" s="123"/>
      <c r="AE31" s="123"/>
      <c r="AF31" s="122"/>
      <c r="AG31" s="121"/>
    </row>
    <row r="32" spans="3:33" s="108" customFormat="1" ht="12" customHeight="1" x14ac:dyDescent="0.2">
      <c r="C32" s="130"/>
      <c r="D32" s="124"/>
      <c r="E32" s="124"/>
      <c r="F32" s="124"/>
      <c r="G32" s="133"/>
      <c r="H32" s="127"/>
      <c r="I32" s="127"/>
      <c r="J32" s="128"/>
      <c r="K32" s="127"/>
      <c r="L32" s="127"/>
      <c r="M32" s="127"/>
      <c r="N32" s="125"/>
      <c r="O32" s="124"/>
      <c r="P32" s="124"/>
      <c r="Q32" s="131"/>
      <c r="R32" s="124"/>
      <c r="S32" s="124"/>
      <c r="T32" s="124"/>
      <c r="U32" s="124"/>
      <c r="V32" s="124"/>
      <c r="W32" s="125"/>
      <c r="X32" s="124"/>
      <c r="Y32" s="124"/>
      <c r="Z32" s="124"/>
      <c r="AA32" s="124"/>
      <c r="AB32" s="124"/>
      <c r="AC32" s="123"/>
      <c r="AD32" s="123"/>
      <c r="AE32" s="123"/>
      <c r="AF32" s="122"/>
      <c r="AG32" s="121"/>
    </row>
    <row r="33" spans="3:33" s="108" customFormat="1" ht="12" customHeight="1" x14ac:dyDescent="0.2">
      <c r="C33" s="130"/>
      <c r="D33" s="124"/>
      <c r="E33" s="124"/>
      <c r="F33" s="124"/>
      <c r="G33" s="133"/>
      <c r="H33" s="127"/>
      <c r="I33" s="127"/>
      <c r="J33" s="128"/>
      <c r="K33" s="127"/>
      <c r="L33" s="127"/>
      <c r="M33" s="127"/>
      <c r="N33" s="125"/>
      <c r="O33" s="124"/>
      <c r="P33" s="124"/>
      <c r="Q33" s="131"/>
      <c r="R33" s="124"/>
      <c r="S33" s="124"/>
      <c r="T33" s="124"/>
      <c r="U33" s="124"/>
      <c r="V33" s="124"/>
      <c r="W33" s="125"/>
      <c r="X33" s="124"/>
      <c r="Y33" s="124"/>
      <c r="Z33" s="124"/>
      <c r="AA33" s="124"/>
      <c r="AB33" s="124"/>
      <c r="AC33" s="123"/>
      <c r="AD33" s="123"/>
      <c r="AE33" s="123"/>
      <c r="AF33" s="122"/>
      <c r="AG33" s="121"/>
    </row>
    <row r="34" spans="3:33" s="108" customFormat="1" ht="12" customHeight="1" x14ac:dyDescent="0.2">
      <c r="C34" s="130"/>
      <c r="D34" s="124"/>
      <c r="E34" s="124"/>
      <c r="F34" s="124"/>
      <c r="G34" s="133"/>
      <c r="H34" s="127"/>
      <c r="I34" s="127"/>
      <c r="J34" s="128"/>
      <c r="K34" s="127"/>
      <c r="L34" s="132"/>
      <c r="M34" s="127"/>
      <c r="N34" s="125"/>
      <c r="O34" s="124"/>
      <c r="P34" s="124"/>
      <c r="Q34" s="131"/>
      <c r="R34" s="124"/>
      <c r="S34" s="124"/>
      <c r="T34" s="124"/>
      <c r="U34" s="124"/>
      <c r="V34" s="124"/>
      <c r="W34" s="125"/>
      <c r="X34" s="124"/>
      <c r="Y34" s="124"/>
      <c r="Z34" s="124"/>
      <c r="AA34" s="124"/>
      <c r="AB34" s="124"/>
      <c r="AC34" s="123"/>
      <c r="AD34" s="123"/>
      <c r="AE34" s="123"/>
      <c r="AF34" s="122"/>
      <c r="AG34" s="121"/>
    </row>
    <row r="35" spans="3:33" s="108" customFormat="1" ht="12" customHeight="1" x14ac:dyDescent="0.2">
      <c r="C35" s="130"/>
      <c r="D35" s="124"/>
      <c r="E35" s="124"/>
      <c r="F35" s="124"/>
      <c r="G35" s="129"/>
      <c r="H35" s="127"/>
      <c r="I35" s="127"/>
      <c r="J35" s="128"/>
      <c r="K35" s="127"/>
      <c r="L35" s="127"/>
      <c r="M35" s="127"/>
      <c r="N35" s="125"/>
      <c r="O35" s="124"/>
      <c r="P35" s="124"/>
      <c r="Q35" s="126"/>
      <c r="R35" s="124"/>
      <c r="S35" s="124"/>
      <c r="T35" s="124"/>
      <c r="U35" s="124"/>
      <c r="V35" s="124"/>
      <c r="W35" s="125"/>
      <c r="X35" s="124"/>
      <c r="Y35" s="124"/>
      <c r="Z35" s="124"/>
      <c r="AA35" s="124"/>
      <c r="AB35" s="124"/>
      <c r="AC35" s="123"/>
      <c r="AD35" s="123"/>
      <c r="AE35" s="123"/>
      <c r="AF35" s="122"/>
      <c r="AG35" s="121"/>
    </row>
    <row r="36" spans="3:33" s="108" customFormat="1" ht="12" customHeight="1" x14ac:dyDescent="0.2">
      <c r="C36" s="130"/>
      <c r="D36" s="124"/>
      <c r="E36" s="124"/>
      <c r="F36" s="124"/>
      <c r="G36" s="129"/>
      <c r="H36" s="127"/>
      <c r="I36" s="127"/>
      <c r="J36" s="128"/>
      <c r="K36" s="127"/>
      <c r="L36" s="127"/>
      <c r="M36" s="127"/>
      <c r="N36" s="125"/>
      <c r="O36" s="124"/>
      <c r="P36" s="124"/>
      <c r="Q36" s="126"/>
      <c r="R36" s="124"/>
      <c r="S36" s="124"/>
      <c r="T36" s="124"/>
      <c r="U36" s="124"/>
      <c r="V36" s="124"/>
      <c r="W36" s="125"/>
      <c r="X36" s="124"/>
      <c r="Y36" s="124"/>
      <c r="Z36" s="124"/>
      <c r="AA36" s="124"/>
      <c r="AB36" s="124"/>
      <c r="AC36" s="123"/>
      <c r="AD36" s="123"/>
      <c r="AE36" s="123"/>
      <c r="AF36" s="122"/>
      <c r="AG36" s="121"/>
    </row>
    <row r="37" spans="3:33" s="108" customFormat="1" ht="12" customHeight="1" x14ac:dyDescent="0.2">
      <c r="C37" s="130"/>
      <c r="D37" s="124"/>
      <c r="E37" s="124" t="s">
        <v>33</v>
      </c>
      <c r="F37" s="124"/>
      <c r="G37" s="129"/>
      <c r="H37" s="127"/>
      <c r="I37" s="127"/>
      <c r="J37" s="128"/>
      <c r="K37" s="127"/>
      <c r="L37" s="127"/>
      <c r="M37" s="127"/>
      <c r="N37" s="125"/>
      <c r="O37" s="124"/>
      <c r="P37" s="124"/>
      <c r="Q37" s="126"/>
      <c r="R37" s="124"/>
      <c r="S37" s="124"/>
      <c r="T37" s="124"/>
      <c r="U37" s="124"/>
      <c r="V37" s="124"/>
      <c r="W37" s="125"/>
      <c r="X37" s="124"/>
      <c r="Y37" s="124"/>
      <c r="Z37" s="124"/>
      <c r="AA37" s="124"/>
      <c r="AB37" s="124"/>
      <c r="AC37" s="123"/>
      <c r="AD37" s="123"/>
      <c r="AE37" s="123"/>
      <c r="AF37" s="122"/>
      <c r="AG37" s="121"/>
    </row>
    <row r="38" spans="3:33" s="108" customFormat="1" ht="9.9499999999999993" customHeight="1" thickBot="1" x14ac:dyDescent="0.25">
      <c r="C38" s="120"/>
      <c r="D38" s="117"/>
      <c r="E38" s="117"/>
      <c r="F38" s="117"/>
      <c r="G38" s="113"/>
      <c r="H38" s="117"/>
      <c r="I38" s="119"/>
      <c r="J38" s="118"/>
      <c r="K38" s="117"/>
      <c r="L38" s="116"/>
      <c r="M38" s="113"/>
      <c r="N38" s="115"/>
      <c r="O38" s="113"/>
      <c r="P38" s="113"/>
      <c r="Q38" s="114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2"/>
      <c r="AD38" s="112"/>
      <c r="AE38" s="111"/>
      <c r="AF38" s="110"/>
      <c r="AG38" s="109"/>
    </row>
    <row r="39" spans="3:33" ht="12" customHeight="1" thickTop="1" thickBot="1" x14ac:dyDescent="0.25">
      <c r="C39" s="107"/>
      <c r="D39" s="106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5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3"/>
      <c r="AD39" s="103"/>
      <c r="AE39" s="103"/>
      <c r="AF39" s="103"/>
      <c r="AG39" s="102"/>
    </row>
    <row r="40" spans="3:33" ht="9" customHeight="1" thickTop="1" x14ac:dyDescent="0.2"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1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</row>
    <row r="41" spans="3:33" ht="15.75" customHeight="1" x14ac:dyDescent="0.2">
      <c r="C41" s="463" t="s">
        <v>496</v>
      </c>
      <c r="D41" s="98"/>
      <c r="E41" s="98"/>
      <c r="F41" s="98"/>
      <c r="G41" s="100"/>
      <c r="H41" s="99"/>
      <c r="I41" s="99"/>
      <c r="J41" s="99"/>
      <c r="K41" s="98"/>
      <c r="L41" s="98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</row>
    <row r="42" spans="3:33" x14ac:dyDescent="0.2"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</row>
    <row r="43" spans="3:33" x14ac:dyDescent="0.2"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</row>
    <row r="44" spans="3:33" x14ac:dyDescent="0.2"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</row>
    <row r="45" spans="3:33" x14ac:dyDescent="0.2"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</row>
    <row r="46" spans="3:33" x14ac:dyDescent="0.2"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</row>
    <row r="47" spans="3:33" s="83" customFormat="1" ht="15" x14ac:dyDescent="0.25">
      <c r="C47" s="78"/>
      <c r="D47" s="261"/>
      <c r="E47" s="694"/>
      <c r="F47" s="695"/>
      <c r="G47" s="696"/>
      <c r="H47" s="94"/>
      <c r="I47" s="93"/>
      <c r="J47" s="94"/>
      <c r="K47" s="259"/>
      <c r="L47" s="697"/>
      <c r="M47" s="698"/>
      <c r="N47" s="1027"/>
      <c r="O47" s="1027"/>
      <c r="P47" s="93"/>
      <c r="Q47" s="92"/>
      <c r="R47" s="94"/>
      <c r="S47" s="94"/>
      <c r="T47" s="699"/>
      <c r="U47" s="94"/>
      <c r="V47" s="94"/>
      <c r="W47" s="179"/>
      <c r="X47" s="91"/>
    </row>
    <row r="48" spans="3:33" s="87" customFormat="1" x14ac:dyDescent="0.2">
      <c r="C48" s="90"/>
      <c r="D48" s="1028"/>
      <c r="E48" s="1028"/>
      <c r="F48" s="1028"/>
      <c r="G48" s="88"/>
      <c r="H48" s="1029"/>
      <c r="I48" s="1029"/>
      <c r="J48" s="1029"/>
      <c r="K48" s="88"/>
      <c r="L48" s="1028"/>
      <c r="M48" s="1028"/>
      <c r="N48" s="1028"/>
      <c r="O48" s="1028"/>
      <c r="P48" s="89"/>
      <c r="Q48" s="88"/>
      <c r="R48" s="1028"/>
      <c r="S48" s="1028"/>
      <c r="T48" s="1028"/>
      <c r="U48" s="1028"/>
      <c r="V48" s="1028"/>
      <c r="X48" s="1028"/>
      <c r="Y48" s="1028"/>
      <c r="Z48" s="1028"/>
      <c r="AA48" s="1028"/>
      <c r="AB48" s="1028"/>
    </row>
    <row r="49" spans="3:27" s="83" customFormat="1" x14ac:dyDescent="0.2">
      <c r="C49" s="78"/>
      <c r="D49" s="1024"/>
      <c r="E49" s="1024"/>
      <c r="F49" s="1024"/>
      <c r="G49" s="700"/>
      <c r="H49" s="1024"/>
      <c r="I49" s="1024"/>
      <c r="J49" s="1024"/>
      <c r="K49" s="700"/>
      <c r="L49" s="1024"/>
      <c r="M49" s="1024"/>
      <c r="N49" s="1024"/>
      <c r="O49" s="1024"/>
      <c r="P49" s="468"/>
      <c r="Q49" s="179"/>
      <c r="R49" s="700"/>
      <c r="S49" s="1024"/>
      <c r="T49" s="1024"/>
      <c r="U49" s="1024"/>
      <c r="V49" s="1024"/>
      <c r="W49" s="179"/>
      <c r="X49" s="1024"/>
      <c r="Y49" s="1024"/>
      <c r="Z49" s="1024"/>
      <c r="AA49" s="1024"/>
    </row>
    <row r="50" spans="3:27" s="83" customFormat="1" x14ac:dyDescent="0.2">
      <c r="C50" s="78"/>
      <c r="D50" s="468"/>
      <c r="E50" s="468"/>
      <c r="F50" s="468"/>
      <c r="G50" s="700"/>
      <c r="H50" s="468"/>
      <c r="I50" s="468"/>
      <c r="J50" s="468"/>
      <c r="K50" s="700"/>
      <c r="L50" s="468"/>
      <c r="M50" s="468"/>
      <c r="N50" s="468"/>
      <c r="O50" s="468"/>
      <c r="P50" s="468"/>
      <c r="Q50" s="179"/>
      <c r="R50" s="700"/>
      <c r="S50" s="468"/>
      <c r="T50" s="468"/>
      <c r="U50" s="468"/>
      <c r="V50" s="468"/>
      <c r="W50" s="179"/>
      <c r="X50" s="468"/>
      <c r="Y50" s="468"/>
      <c r="Z50" s="468"/>
      <c r="AA50" s="468"/>
    </row>
    <row r="51" spans="3:27" s="83" customFormat="1" x14ac:dyDescent="0.2">
      <c r="C51" s="86" t="s">
        <v>245</v>
      </c>
      <c r="D51" s="84"/>
      <c r="E51" s="84"/>
      <c r="F51" s="84"/>
      <c r="G51" s="80"/>
      <c r="H51" s="81"/>
      <c r="I51" s="81"/>
      <c r="J51" s="81"/>
      <c r="K51" s="80"/>
      <c r="L51" s="84"/>
      <c r="M51" s="84"/>
      <c r="N51" s="84"/>
      <c r="O51" s="84"/>
      <c r="P51" s="84"/>
      <c r="Q51" s="78"/>
      <c r="R51" s="80"/>
      <c r="S51" s="84"/>
      <c r="T51" s="84"/>
      <c r="U51" s="84"/>
      <c r="V51" s="84"/>
      <c r="W51" s="78"/>
      <c r="X51" s="84"/>
      <c r="Y51" s="84"/>
      <c r="Z51" s="84"/>
      <c r="AA51" s="84"/>
    </row>
    <row r="52" spans="3:27" s="83" customFormat="1" x14ac:dyDescent="0.2">
      <c r="C52" s="86"/>
      <c r="D52" s="84"/>
      <c r="E52" s="84"/>
      <c r="F52" s="84"/>
      <c r="G52" s="80"/>
      <c r="H52" s="81"/>
      <c r="I52" s="81"/>
      <c r="J52" s="81"/>
      <c r="K52" s="80"/>
      <c r="L52" s="84"/>
      <c r="M52" s="84"/>
      <c r="N52" s="84"/>
      <c r="O52" s="84"/>
      <c r="P52" s="84"/>
      <c r="Q52" s="78"/>
      <c r="R52" s="80"/>
      <c r="S52" s="84"/>
      <c r="T52" s="84"/>
      <c r="U52" s="84"/>
      <c r="V52" s="84"/>
      <c r="W52" s="78"/>
      <c r="X52" s="84"/>
      <c r="Y52" s="84"/>
      <c r="Z52" s="84"/>
      <c r="AA52" s="84"/>
    </row>
    <row r="53" spans="3:27" s="83" customFormat="1" x14ac:dyDescent="0.2">
      <c r="C53" s="86"/>
      <c r="D53" s="85" t="s">
        <v>244</v>
      </c>
      <c r="E53" s="80" t="s">
        <v>243</v>
      </c>
      <c r="F53" s="80"/>
      <c r="G53" s="80"/>
      <c r="H53" s="80"/>
      <c r="I53" s="80"/>
      <c r="J53" s="81"/>
      <c r="K53" s="80"/>
      <c r="L53" s="84"/>
      <c r="M53" s="84"/>
      <c r="N53" s="84"/>
      <c r="O53" s="84"/>
      <c r="P53" s="84"/>
      <c r="Q53" s="78"/>
      <c r="R53" s="80"/>
      <c r="S53" s="84"/>
      <c r="T53" s="84"/>
      <c r="U53" s="84"/>
      <c r="V53" s="84"/>
      <c r="W53" s="78"/>
      <c r="X53" s="84"/>
      <c r="Y53" s="84"/>
      <c r="Z53" s="84"/>
      <c r="AA53" s="84"/>
    </row>
    <row r="54" spans="3:27" x14ac:dyDescent="0.2">
      <c r="D54" s="82"/>
      <c r="E54" s="82"/>
      <c r="F54" s="82"/>
      <c r="G54" s="82"/>
      <c r="H54" s="82"/>
      <c r="I54" s="82"/>
    </row>
    <row r="55" spans="3:27" x14ac:dyDescent="0.2">
      <c r="D55" s="82" t="s">
        <v>242</v>
      </c>
      <c r="E55" s="80" t="s">
        <v>241</v>
      </c>
      <c r="F55" s="80"/>
      <c r="G55" s="80"/>
      <c r="H55" s="80"/>
      <c r="I55" s="80"/>
      <c r="J55" s="81"/>
      <c r="K55" s="80"/>
    </row>
    <row r="59" spans="3:27" x14ac:dyDescent="0.2">
      <c r="K59" s="79"/>
    </row>
    <row r="67" spans="3:4" x14ac:dyDescent="0.2">
      <c r="C67" s="437"/>
    </row>
    <row r="74" spans="3:4" x14ac:dyDescent="0.2">
      <c r="D74" s="432"/>
    </row>
  </sheetData>
  <sheetProtection formatCells="0" formatColumns="0" formatRows="0" insertColumns="0" insertRows="0" insertHyperlinks="0" deleteColumns="0" deleteRows="0"/>
  <customSheetViews>
    <customSheetView guid="{05A24B3F-0046-4A93-964B-C8E884CA78A3}" showGridLines="0">
      <selection activeCell="N9" sqref="N9"/>
      <pageMargins left="0.86614173228346458" right="0.31496062992125984" top="0.39370078740157483" bottom="0.39370078740157483" header="0" footer="0"/>
      <printOptions horizontalCentered="1"/>
      <pageSetup paperSize="5" scale="40" pageOrder="overThenDown" orientation="landscape" r:id="rId1"/>
      <headerFooter alignWithMargins="0">
        <oddFooter>&amp;CPágina &amp;P de &amp;N</oddFooter>
      </headerFooter>
    </customSheetView>
    <customSheetView guid="{AB7C7113-F865-4779-9FA4-3A0AD2C9E93A}" showGridLines="0">
      <selection activeCell="N9" sqref="N9"/>
      <pageMargins left="0.86614173228346458" right="0.31496062992125984" top="0.39370078740157483" bottom="0.39370078740157483" header="0" footer="0"/>
      <printOptions horizontalCentered="1"/>
      <pageSetup paperSize="5" scale="40" pageOrder="overThenDown" orientation="landscape" r:id="rId2"/>
      <headerFooter alignWithMargins="0">
        <oddFooter>&amp;CPágina &amp;P de &amp;N</oddFooter>
      </headerFooter>
    </customSheetView>
  </customSheetViews>
  <mergeCells count="38">
    <mergeCell ref="AG16:AG17"/>
    <mergeCell ref="S16:S17"/>
    <mergeCell ref="T16:T17"/>
    <mergeCell ref="U16:U17"/>
    <mergeCell ref="V16:V17"/>
    <mergeCell ref="AB16:AB17"/>
    <mergeCell ref="AC16:AF16"/>
    <mergeCell ref="X48:AB48"/>
    <mergeCell ref="I10:K10"/>
    <mergeCell ref="T10:V10"/>
    <mergeCell ref="C2:AH2"/>
    <mergeCell ref="C3:AG3"/>
    <mergeCell ref="C4:AG4"/>
    <mergeCell ref="T9:V9"/>
    <mergeCell ref="D16:D17"/>
    <mergeCell ref="E16:E17"/>
    <mergeCell ref="T11:U11"/>
    <mergeCell ref="C13:AG13"/>
    <mergeCell ref="D15:E15"/>
    <mergeCell ref="J15:M15"/>
    <mergeCell ref="Y15:AA15"/>
    <mergeCell ref="AC15:AF15"/>
    <mergeCell ref="Q16:Q17"/>
    <mergeCell ref="R16:R17"/>
    <mergeCell ref="N47:O47"/>
    <mergeCell ref="D48:F48"/>
    <mergeCell ref="H48:J48"/>
    <mergeCell ref="L48:O48"/>
    <mergeCell ref="R48:V48"/>
    <mergeCell ref="F16:F17"/>
    <mergeCell ref="H16:H17"/>
    <mergeCell ref="I16:I17"/>
    <mergeCell ref="J16:M16"/>
    <mergeCell ref="D49:F49"/>
    <mergeCell ref="H49:J49"/>
    <mergeCell ref="L49:O49"/>
    <mergeCell ref="S49:V49"/>
    <mergeCell ref="X49:AA49"/>
  </mergeCells>
  <printOptions horizontalCentered="1"/>
  <pageMargins left="0.86614173228346458" right="0.31496062992125984" top="0.39370078740157483" bottom="0.39370078740157483" header="0" footer="0"/>
  <pageSetup paperSize="345" scale="40" pageOrder="overThenDown" orientation="landscape" r:id="rId3"/>
  <headerFooter alignWithMargins="0">
    <oddFooter>&amp;CPágina &amp;P de &amp;N</oddFooter>
  </headerFooter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8">
    <pageSetUpPr fitToPage="1"/>
  </sheetPr>
  <dimension ref="B4:L76"/>
  <sheetViews>
    <sheetView showGridLines="0" view="pageBreakPreview" topLeftCell="C1" zoomScaleNormal="100" zoomScaleSheetLayoutView="100" workbookViewId="0">
      <selection activeCell="E15" sqref="E15"/>
    </sheetView>
  </sheetViews>
  <sheetFormatPr baseColWidth="10" defaultRowHeight="11.25" x14ac:dyDescent="0.25"/>
  <cols>
    <col min="1" max="1" width="11.42578125" style="266"/>
    <col min="2" max="2" width="8" style="266" customWidth="1"/>
    <col min="3" max="3" width="11.42578125" style="266"/>
    <col min="4" max="4" width="20.42578125" style="266" bestFit="1" customWidth="1"/>
    <col min="5" max="5" width="51.42578125" style="266" customWidth="1"/>
    <col min="6" max="6" width="11.42578125" style="266"/>
    <col min="7" max="7" width="19.85546875" style="266" bestFit="1" customWidth="1"/>
    <col min="8" max="9" width="11.42578125" style="266"/>
    <col min="10" max="11" width="11.85546875" style="266" customWidth="1"/>
    <col min="12" max="12" width="63.140625" style="266" bestFit="1" customWidth="1"/>
    <col min="13" max="16384" width="11.42578125" style="266"/>
  </cols>
  <sheetData>
    <row r="4" spans="2:12" ht="30" customHeight="1" x14ac:dyDescent="0.2">
      <c r="B4" s="1083" t="s">
        <v>453</v>
      </c>
      <c r="C4" s="1083"/>
      <c r="D4" s="1083"/>
      <c r="E4" s="1083"/>
      <c r="F4" s="1083"/>
      <c r="G4" s="1083"/>
      <c r="H4" s="1083"/>
      <c r="I4" s="1083"/>
      <c r="J4" s="1083"/>
      <c r="K4" s="1083"/>
      <c r="L4" s="1083"/>
    </row>
    <row r="5" spans="2:12" ht="12.75" x14ac:dyDescent="0.2">
      <c r="B5" s="1083" t="s">
        <v>330</v>
      </c>
      <c r="C5" s="1083"/>
      <c r="D5" s="1083"/>
      <c r="E5" s="1083"/>
      <c r="F5" s="1083"/>
      <c r="G5" s="1083"/>
      <c r="H5" s="1083"/>
      <c r="I5" s="1083"/>
      <c r="J5" s="1083"/>
      <c r="K5" s="1083"/>
      <c r="L5" s="1083"/>
    </row>
    <row r="6" spans="2:12" ht="12.75" x14ac:dyDescent="0.2">
      <c r="B6" s="1084" t="s">
        <v>230</v>
      </c>
      <c r="C6" s="1084"/>
      <c r="D6" s="1084"/>
      <c r="E6" s="1084"/>
      <c r="F6" s="1084"/>
      <c r="G6" s="1084"/>
      <c r="H6" s="1084"/>
      <c r="I6" s="1084"/>
      <c r="J6" s="1084"/>
      <c r="K6" s="1084"/>
      <c r="L6" s="1084"/>
    </row>
    <row r="7" spans="2:12" ht="12.75" x14ac:dyDescent="0.2"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</row>
    <row r="8" spans="2:12" ht="12.75" x14ac:dyDescent="0.2"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</row>
    <row r="9" spans="2:12" ht="12.75" x14ac:dyDescent="0.2"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</row>
    <row r="11" spans="2:12" x14ac:dyDescent="0.25">
      <c r="C11" s="1085"/>
      <c r="D11" s="267"/>
      <c r="E11" s="267"/>
      <c r="F11" s="267"/>
      <c r="G11" s="267"/>
      <c r="H11" s="267"/>
      <c r="I11" s="267"/>
      <c r="J11" s="267"/>
      <c r="K11" s="267"/>
      <c r="L11" s="267"/>
    </row>
    <row r="12" spans="2:12" x14ac:dyDescent="0.25">
      <c r="C12" s="1086"/>
      <c r="D12" s="267"/>
      <c r="E12" s="1087" t="s">
        <v>329</v>
      </c>
      <c r="F12" s="1087"/>
      <c r="G12" s="1088" t="s">
        <v>3123</v>
      </c>
      <c r="H12" s="1088"/>
      <c r="I12" s="1088"/>
      <c r="J12" s="1088"/>
      <c r="K12" s="1088"/>
      <c r="L12" s="267"/>
    </row>
    <row r="13" spans="2:12" x14ac:dyDescent="0.25">
      <c r="C13" s="1086"/>
      <c r="D13" s="267"/>
      <c r="E13" s="267"/>
      <c r="F13" s="267"/>
      <c r="G13" s="267"/>
      <c r="H13" s="267"/>
      <c r="I13" s="267"/>
      <c r="J13" s="267"/>
      <c r="K13" s="267"/>
      <c r="L13" s="267"/>
    </row>
    <row r="14" spans="2:12" x14ac:dyDescent="0.25">
      <c r="C14" s="269"/>
      <c r="D14" s="267"/>
      <c r="E14" s="267"/>
      <c r="F14" s="267"/>
      <c r="G14" s="267"/>
      <c r="H14" s="267"/>
      <c r="I14" s="267"/>
      <c r="J14" s="267"/>
      <c r="K14" s="267"/>
      <c r="L14" s="267"/>
    </row>
    <row r="15" spans="2:12" x14ac:dyDescent="0.25">
      <c r="C15" s="267"/>
      <c r="D15" s="276" t="s">
        <v>328</v>
      </c>
      <c r="E15" s="766" t="s">
        <v>3125</v>
      </c>
      <c r="F15" s="267"/>
      <c r="G15" s="267"/>
      <c r="I15" s="767" t="s">
        <v>3126</v>
      </c>
      <c r="L15" s="275">
        <v>4</v>
      </c>
    </row>
    <row r="16" spans="2:12" ht="12" thickBot="1" x14ac:dyDescent="0.3">
      <c r="C16" s="267"/>
      <c r="D16" s="267"/>
      <c r="E16" s="267"/>
      <c r="F16" s="267"/>
      <c r="G16" s="267"/>
      <c r="H16" s="267"/>
      <c r="I16" s="267"/>
      <c r="J16" s="267"/>
      <c r="K16" s="267"/>
      <c r="L16" s="267"/>
    </row>
    <row r="17" spans="3:12" ht="18" customHeight="1" thickBot="1" x14ac:dyDescent="0.3">
      <c r="C17" s="1062" t="s">
        <v>327</v>
      </c>
      <c r="D17" s="1063"/>
      <c r="E17" s="1063"/>
      <c r="F17" s="1063"/>
      <c r="G17" s="1063"/>
      <c r="H17" s="1063"/>
      <c r="I17" s="1063"/>
      <c r="J17" s="1063"/>
      <c r="K17" s="1063"/>
      <c r="L17" s="1064"/>
    </row>
    <row r="18" spans="3:12" ht="12" thickBot="1" x14ac:dyDescent="0.3">
      <c r="C18" s="274"/>
      <c r="D18" s="274"/>
      <c r="E18" s="274"/>
      <c r="F18" s="274"/>
      <c r="G18" s="274"/>
      <c r="H18" s="274"/>
      <c r="I18" s="274"/>
      <c r="J18" s="274"/>
      <c r="K18" s="274"/>
      <c r="L18" s="274"/>
    </row>
    <row r="19" spans="3:12" ht="27.75" customHeight="1" thickBot="1" x14ac:dyDescent="0.3">
      <c r="C19" s="1065" t="s">
        <v>326</v>
      </c>
      <c r="D19" s="1066"/>
      <c r="E19" s="1066"/>
      <c r="F19" s="1067"/>
      <c r="G19" s="1068" t="s">
        <v>325</v>
      </c>
      <c r="H19" s="1066"/>
      <c r="I19" s="1067"/>
      <c r="J19" s="1069" t="s">
        <v>324</v>
      </c>
      <c r="K19" s="1069"/>
      <c r="L19" s="1071" t="s">
        <v>323</v>
      </c>
    </row>
    <row r="20" spans="3:12" ht="27.75" customHeight="1" thickBot="1" x14ac:dyDescent="0.3">
      <c r="C20" s="1074" t="s">
        <v>322</v>
      </c>
      <c r="D20" s="1076" t="s">
        <v>310</v>
      </c>
      <c r="E20" s="1076" t="s">
        <v>321</v>
      </c>
      <c r="F20" s="1078" t="s">
        <v>320</v>
      </c>
      <c r="G20" s="1080" t="s">
        <v>319</v>
      </c>
      <c r="H20" s="1081"/>
      <c r="I20" s="1082"/>
      <c r="J20" s="1070"/>
      <c r="K20" s="1070"/>
      <c r="L20" s="1072"/>
    </row>
    <row r="21" spans="3:12" ht="27.75" customHeight="1" x14ac:dyDescent="0.25">
      <c r="C21" s="1075"/>
      <c r="D21" s="1077"/>
      <c r="E21" s="1077"/>
      <c r="F21" s="1079"/>
      <c r="G21" s="273" t="s">
        <v>251</v>
      </c>
      <c r="H21" s="273" t="s">
        <v>250</v>
      </c>
      <c r="I21" s="273" t="s">
        <v>299</v>
      </c>
      <c r="J21" s="273" t="s">
        <v>318</v>
      </c>
      <c r="K21" s="272" t="s">
        <v>317</v>
      </c>
      <c r="L21" s="1073"/>
    </row>
    <row r="22" spans="3:12" ht="18" customHeight="1" x14ac:dyDescent="0.25">
      <c r="C22" s="271">
        <v>5</v>
      </c>
      <c r="D22" s="270">
        <v>6</v>
      </c>
      <c r="E22" s="270">
        <v>7</v>
      </c>
      <c r="F22" s="270">
        <v>8</v>
      </c>
      <c r="G22" s="269">
        <v>9</v>
      </c>
      <c r="H22" s="269">
        <v>10</v>
      </c>
      <c r="I22" s="269">
        <v>11</v>
      </c>
      <c r="J22" s="269">
        <v>12</v>
      </c>
      <c r="K22" s="269">
        <v>13</v>
      </c>
      <c r="L22" s="268">
        <v>14</v>
      </c>
    </row>
    <row r="23" spans="3:12" ht="13.5" customHeight="1" x14ac:dyDescent="0.25">
      <c r="C23" s="717" t="s">
        <v>621</v>
      </c>
      <c r="D23" s="718" t="s">
        <v>2903</v>
      </c>
      <c r="E23" s="719" t="s">
        <v>3002</v>
      </c>
      <c r="F23" s="720">
        <v>2200</v>
      </c>
      <c r="G23" s="721" t="s">
        <v>3003</v>
      </c>
      <c r="H23" s="721" t="s">
        <v>3004</v>
      </c>
      <c r="I23" s="720">
        <v>2200</v>
      </c>
      <c r="J23" s="722">
        <v>0</v>
      </c>
      <c r="K23" s="723">
        <v>0</v>
      </c>
      <c r="L23" s="724" t="s">
        <v>3005</v>
      </c>
    </row>
    <row r="24" spans="3:12" ht="12.75" customHeight="1" x14ac:dyDescent="0.25">
      <c r="C24" s="717" t="s">
        <v>621</v>
      </c>
      <c r="D24" s="718" t="s">
        <v>2866</v>
      </c>
      <c r="E24" s="719" t="s">
        <v>3006</v>
      </c>
      <c r="F24" s="720">
        <v>8602</v>
      </c>
      <c r="G24" s="721" t="s">
        <v>3007</v>
      </c>
      <c r="H24" s="721" t="s">
        <v>3004</v>
      </c>
      <c r="I24" s="720">
        <v>8602</v>
      </c>
      <c r="J24" s="722">
        <f>F24-I24</f>
        <v>0</v>
      </c>
      <c r="K24" s="723">
        <v>0</v>
      </c>
      <c r="L24" s="724" t="s">
        <v>3005</v>
      </c>
    </row>
    <row r="25" spans="3:12" ht="12" customHeight="1" x14ac:dyDescent="0.25">
      <c r="C25" s="717" t="s">
        <v>621</v>
      </c>
      <c r="D25" s="718" t="s">
        <v>2516</v>
      </c>
      <c r="E25" s="719" t="s">
        <v>3008</v>
      </c>
      <c r="F25" s="720">
        <v>4408</v>
      </c>
      <c r="G25" s="721" t="s">
        <v>2413</v>
      </c>
      <c r="H25" s="721" t="s">
        <v>3004</v>
      </c>
      <c r="I25" s="720">
        <v>4408</v>
      </c>
      <c r="J25" s="722">
        <v>0</v>
      </c>
      <c r="K25" s="723">
        <v>0</v>
      </c>
      <c r="L25" s="724" t="s">
        <v>3005</v>
      </c>
    </row>
    <row r="26" spans="3:12" ht="12" x14ac:dyDescent="0.25">
      <c r="C26" s="717" t="s">
        <v>621</v>
      </c>
      <c r="D26" s="718" t="s">
        <v>2879</v>
      </c>
      <c r="E26" s="719" t="s">
        <v>3009</v>
      </c>
      <c r="F26" s="720">
        <v>24150</v>
      </c>
      <c r="G26" s="721" t="s">
        <v>3010</v>
      </c>
      <c r="H26" s="721" t="s">
        <v>3004</v>
      </c>
      <c r="I26" s="720">
        <v>24150</v>
      </c>
      <c r="J26" s="722">
        <v>0</v>
      </c>
      <c r="K26" s="723">
        <v>0</v>
      </c>
      <c r="L26" s="724" t="s">
        <v>3005</v>
      </c>
    </row>
    <row r="27" spans="3:12" ht="12" x14ac:dyDescent="0.25">
      <c r="C27" s="717" t="s">
        <v>621</v>
      </c>
      <c r="D27" s="718" t="s">
        <v>2886</v>
      </c>
      <c r="E27" s="719" t="s">
        <v>3011</v>
      </c>
      <c r="F27" s="720">
        <f>14375</f>
        <v>14375</v>
      </c>
      <c r="G27" s="721" t="s">
        <v>3012</v>
      </c>
      <c r="H27" s="721" t="s">
        <v>3004</v>
      </c>
      <c r="I27" s="720">
        <f>14375</f>
        <v>14375</v>
      </c>
      <c r="J27" s="722">
        <v>0</v>
      </c>
      <c r="K27" s="723">
        <v>0</v>
      </c>
      <c r="L27" s="724" t="s">
        <v>3005</v>
      </c>
    </row>
    <row r="28" spans="3:12" ht="12" x14ac:dyDescent="0.25">
      <c r="C28" s="717" t="s">
        <v>621</v>
      </c>
      <c r="D28" s="718" t="s">
        <v>2893</v>
      </c>
      <c r="E28" s="719" t="s">
        <v>3013</v>
      </c>
      <c r="F28" s="720">
        <v>11600</v>
      </c>
      <c r="G28" s="721" t="s">
        <v>3010</v>
      </c>
      <c r="H28" s="721" t="s">
        <v>3004</v>
      </c>
      <c r="I28" s="720">
        <v>11600</v>
      </c>
      <c r="J28" s="722">
        <v>0</v>
      </c>
      <c r="K28" s="723">
        <v>0</v>
      </c>
      <c r="L28" s="724" t="s">
        <v>3005</v>
      </c>
    </row>
    <row r="29" spans="3:12" ht="12" x14ac:dyDescent="0.25">
      <c r="C29" s="717" t="s">
        <v>621</v>
      </c>
      <c r="D29" s="718" t="s">
        <v>3014</v>
      </c>
      <c r="E29" s="718" t="s">
        <v>3015</v>
      </c>
      <c r="F29" s="725">
        <v>2300</v>
      </c>
      <c r="G29" s="721" t="s">
        <v>3010</v>
      </c>
      <c r="H29" s="721" t="s">
        <v>3004</v>
      </c>
      <c r="I29" s="725">
        <v>2300</v>
      </c>
      <c r="J29" s="722">
        <v>0</v>
      </c>
      <c r="K29" s="723">
        <v>0</v>
      </c>
      <c r="L29" s="724" t="s">
        <v>3016</v>
      </c>
    </row>
    <row r="30" spans="3:12" ht="24" x14ac:dyDescent="0.25">
      <c r="C30" s="717" t="s">
        <v>621</v>
      </c>
      <c r="D30" s="719" t="s">
        <v>2300</v>
      </c>
      <c r="E30" s="719" t="s">
        <v>2302</v>
      </c>
      <c r="F30" s="725">
        <v>12800</v>
      </c>
      <c r="G30" s="721" t="s">
        <v>2303</v>
      </c>
      <c r="H30" s="721" t="s">
        <v>3017</v>
      </c>
      <c r="I30" s="725">
        <v>12800</v>
      </c>
      <c r="J30" s="722">
        <v>0</v>
      </c>
      <c r="K30" s="723">
        <v>0</v>
      </c>
      <c r="L30" s="724" t="s">
        <v>3016</v>
      </c>
    </row>
    <row r="31" spans="3:12" ht="24" x14ac:dyDescent="0.25">
      <c r="C31" s="717" t="s">
        <v>621</v>
      </c>
      <c r="D31" s="719" t="s">
        <v>2313</v>
      </c>
      <c r="E31" s="719" t="s">
        <v>2314</v>
      </c>
      <c r="F31" s="725">
        <v>8000.52</v>
      </c>
      <c r="G31" s="721" t="s">
        <v>2315</v>
      </c>
      <c r="H31" s="721" t="s">
        <v>3018</v>
      </c>
      <c r="I31" s="725">
        <v>8000.52</v>
      </c>
      <c r="J31" s="722">
        <v>0</v>
      </c>
      <c r="K31" s="723">
        <v>0</v>
      </c>
      <c r="L31" s="724" t="s">
        <v>3016</v>
      </c>
    </row>
    <row r="32" spans="3:12" ht="24" x14ac:dyDescent="0.25">
      <c r="C32" s="717" t="s">
        <v>621</v>
      </c>
      <c r="D32" s="719" t="s">
        <v>2530</v>
      </c>
      <c r="E32" s="719" t="s">
        <v>2532</v>
      </c>
      <c r="F32" s="725">
        <v>9000</v>
      </c>
      <c r="G32" s="721" t="s">
        <v>2315</v>
      </c>
      <c r="H32" s="721" t="s">
        <v>3018</v>
      </c>
      <c r="I32" s="725">
        <v>9000</v>
      </c>
      <c r="J32" s="722">
        <v>0</v>
      </c>
      <c r="K32" s="723">
        <v>0</v>
      </c>
      <c r="L32" s="724" t="s">
        <v>3016</v>
      </c>
    </row>
    <row r="33" spans="3:12" ht="12" x14ac:dyDescent="0.2">
      <c r="C33" s="717" t="s">
        <v>621</v>
      </c>
      <c r="D33" s="718" t="s">
        <v>2920</v>
      </c>
      <c r="E33" s="726" t="s">
        <v>3019</v>
      </c>
      <c r="F33" s="725">
        <v>8499.99</v>
      </c>
      <c r="G33" s="721" t="s">
        <v>3020</v>
      </c>
      <c r="H33" s="721" t="s">
        <v>3021</v>
      </c>
      <c r="I33" s="725">
        <v>8499.99</v>
      </c>
      <c r="J33" s="722">
        <v>0</v>
      </c>
      <c r="K33" s="723">
        <v>0</v>
      </c>
      <c r="L33" s="724" t="s">
        <v>3016</v>
      </c>
    </row>
    <row r="34" spans="3:12" ht="12" x14ac:dyDescent="0.25">
      <c r="C34" s="717" t="s">
        <v>621</v>
      </c>
      <c r="D34" s="718" t="s">
        <v>3022</v>
      </c>
      <c r="E34" s="727" t="s">
        <v>3023</v>
      </c>
      <c r="F34" s="725">
        <v>3800</v>
      </c>
      <c r="G34" s="721" t="s">
        <v>3020</v>
      </c>
      <c r="H34" s="721" t="s">
        <v>3021</v>
      </c>
      <c r="I34" s="725">
        <v>3800</v>
      </c>
      <c r="J34" s="722">
        <v>0</v>
      </c>
      <c r="K34" s="723">
        <v>0</v>
      </c>
      <c r="L34" s="724" t="s">
        <v>3016</v>
      </c>
    </row>
    <row r="35" spans="3:12" ht="12" x14ac:dyDescent="0.2">
      <c r="C35" s="717" t="s">
        <v>621</v>
      </c>
      <c r="D35" s="728" t="s">
        <v>2360</v>
      </c>
      <c r="E35" s="729" t="s">
        <v>2362</v>
      </c>
      <c r="F35" s="730">
        <v>8168.49</v>
      </c>
      <c r="G35" s="717" t="s">
        <v>2366</v>
      </c>
      <c r="H35" s="717" t="s">
        <v>3024</v>
      </c>
      <c r="I35" s="722">
        <v>8168.49</v>
      </c>
      <c r="J35" s="722">
        <v>0</v>
      </c>
      <c r="K35" s="723">
        <v>0</v>
      </c>
      <c r="L35" s="724" t="s">
        <v>3016</v>
      </c>
    </row>
    <row r="36" spans="3:12" ht="12" x14ac:dyDescent="0.2">
      <c r="C36" s="717" t="s">
        <v>621</v>
      </c>
      <c r="D36" s="731" t="s">
        <v>3025</v>
      </c>
      <c r="E36" s="729" t="s">
        <v>3026</v>
      </c>
      <c r="F36" s="732">
        <v>3920</v>
      </c>
      <c r="G36" s="717" t="s">
        <v>2315</v>
      </c>
      <c r="H36" s="717" t="s">
        <v>3027</v>
      </c>
      <c r="I36" s="732">
        <v>3920</v>
      </c>
      <c r="J36" s="722">
        <v>0</v>
      </c>
      <c r="K36" s="723">
        <v>0</v>
      </c>
      <c r="L36" s="724" t="s">
        <v>3016</v>
      </c>
    </row>
    <row r="37" spans="3:12" ht="12" x14ac:dyDescent="0.25">
      <c r="C37" s="717" t="s">
        <v>621</v>
      </c>
      <c r="D37" s="718" t="s">
        <v>3028</v>
      </c>
      <c r="E37" s="718" t="s">
        <v>3029</v>
      </c>
      <c r="F37" s="733">
        <v>3300</v>
      </c>
      <c r="G37" s="721" t="s">
        <v>2303</v>
      </c>
      <c r="H37" s="721" t="s">
        <v>3017</v>
      </c>
      <c r="I37" s="733">
        <v>3300</v>
      </c>
      <c r="J37" s="722">
        <v>0</v>
      </c>
      <c r="K37" s="723">
        <v>0</v>
      </c>
      <c r="L37" s="724" t="s">
        <v>3016</v>
      </c>
    </row>
    <row r="38" spans="3:12" ht="24" x14ac:dyDescent="0.25">
      <c r="C38" s="717" t="s">
        <v>621</v>
      </c>
      <c r="D38" s="734" t="s">
        <v>3030</v>
      </c>
      <c r="E38" s="718" t="s">
        <v>3031</v>
      </c>
      <c r="F38" s="733">
        <v>4060</v>
      </c>
      <c r="G38" s="735" t="s">
        <v>3032</v>
      </c>
      <c r="H38" s="736">
        <v>44032</v>
      </c>
      <c r="I38" s="733">
        <v>4060</v>
      </c>
      <c r="J38" s="722">
        <v>0</v>
      </c>
      <c r="K38" s="723">
        <v>0</v>
      </c>
      <c r="L38" s="724" t="s">
        <v>3016</v>
      </c>
    </row>
    <row r="39" spans="3:12" ht="12" x14ac:dyDescent="0.25">
      <c r="C39" s="717" t="s">
        <v>621</v>
      </c>
      <c r="D39" s="734" t="s">
        <v>3033</v>
      </c>
      <c r="E39" s="718" t="s">
        <v>3034</v>
      </c>
      <c r="F39" s="733">
        <v>2204</v>
      </c>
      <c r="G39" s="735" t="s">
        <v>3032</v>
      </c>
      <c r="H39" s="736">
        <v>44032</v>
      </c>
      <c r="I39" s="733">
        <v>2204</v>
      </c>
      <c r="J39" s="722">
        <v>0</v>
      </c>
      <c r="K39" s="723">
        <v>0</v>
      </c>
      <c r="L39" s="724" t="s">
        <v>3016</v>
      </c>
    </row>
    <row r="40" spans="3:12" ht="12" x14ac:dyDescent="0.25">
      <c r="C40" s="717" t="s">
        <v>621</v>
      </c>
      <c r="D40" s="734" t="s">
        <v>3035</v>
      </c>
      <c r="E40" s="718" t="s">
        <v>3036</v>
      </c>
      <c r="F40" s="733">
        <v>1508</v>
      </c>
      <c r="G40" s="735" t="s">
        <v>3032</v>
      </c>
      <c r="H40" s="736">
        <v>44032</v>
      </c>
      <c r="I40" s="733">
        <v>1508</v>
      </c>
      <c r="J40" s="722">
        <v>0</v>
      </c>
      <c r="K40" s="723">
        <v>0</v>
      </c>
      <c r="L40" s="724" t="s">
        <v>3016</v>
      </c>
    </row>
    <row r="41" spans="3:12" ht="12" x14ac:dyDescent="0.25">
      <c r="C41" s="717" t="s">
        <v>621</v>
      </c>
      <c r="D41" s="734" t="s">
        <v>3037</v>
      </c>
      <c r="E41" s="718" t="s">
        <v>3038</v>
      </c>
      <c r="F41" s="733">
        <v>928</v>
      </c>
      <c r="G41" s="735" t="s">
        <v>3032</v>
      </c>
      <c r="H41" s="736">
        <v>44032</v>
      </c>
      <c r="I41" s="733">
        <v>928</v>
      </c>
      <c r="J41" s="722">
        <v>0</v>
      </c>
      <c r="K41" s="723">
        <v>0</v>
      </c>
      <c r="L41" s="724" t="s">
        <v>3016</v>
      </c>
    </row>
    <row r="42" spans="3:12" ht="12" x14ac:dyDescent="0.25">
      <c r="C42" s="717" t="s">
        <v>621</v>
      </c>
      <c r="D42" s="734" t="s">
        <v>3039</v>
      </c>
      <c r="E42" s="718" t="s">
        <v>3038</v>
      </c>
      <c r="F42" s="733">
        <v>928</v>
      </c>
      <c r="G42" s="735" t="s">
        <v>3032</v>
      </c>
      <c r="H42" s="736">
        <v>44032</v>
      </c>
      <c r="I42" s="733">
        <v>928</v>
      </c>
      <c r="J42" s="722">
        <v>0</v>
      </c>
      <c r="K42" s="723">
        <v>0</v>
      </c>
      <c r="L42" s="724" t="s">
        <v>3016</v>
      </c>
    </row>
    <row r="43" spans="3:12" ht="12" x14ac:dyDescent="0.25">
      <c r="C43" s="717" t="s">
        <v>621</v>
      </c>
      <c r="D43" s="734" t="s">
        <v>3040</v>
      </c>
      <c r="E43" s="718" t="s">
        <v>3038</v>
      </c>
      <c r="F43" s="733">
        <v>928</v>
      </c>
      <c r="G43" s="735" t="s">
        <v>3032</v>
      </c>
      <c r="H43" s="736">
        <v>44032</v>
      </c>
      <c r="I43" s="733">
        <v>928</v>
      </c>
      <c r="J43" s="722">
        <v>0</v>
      </c>
      <c r="K43" s="723">
        <v>0</v>
      </c>
      <c r="L43" s="724" t="s">
        <v>3016</v>
      </c>
    </row>
    <row r="44" spans="3:12" ht="24" x14ac:dyDescent="0.25">
      <c r="C44" s="717" t="s">
        <v>3041</v>
      </c>
      <c r="D44" s="737" t="s">
        <v>2943</v>
      </c>
      <c r="E44" s="718" t="s">
        <v>3042</v>
      </c>
      <c r="F44" s="733">
        <v>13920</v>
      </c>
      <c r="G44" s="735" t="s">
        <v>3043</v>
      </c>
      <c r="H44" s="736">
        <v>44294</v>
      </c>
      <c r="I44" s="733">
        <v>13920</v>
      </c>
      <c r="J44" s="722">
        <v>0</v>
      </c>
      <c r="K44" s="723">
        <v>0</v>
      </c>
      <c r="L44" s="724" t="s">
        <v>3016</v>
      </c>
    </row>
    <row r="45" spans="3:12" ht="12" x14ac:dyDescent="0.25">
      <c r="C45" s="717" t="s">
        <v>3044</v>
      </c>
      <c r="D45" s="737" t="s">
        <v>2950</v>
      </c>
      <c r="E45" s="718" t="s">
        <v>3045</v>
      </c>
      <c r="F45" s="733">
        <v>25520</v>
      </c>
      <c r="G45" s="735" t="s">
        <v>3043</v>
      </c>
      <c r="H45" s="736">
        <v>44294</v>
      </c>
      <c r="I45" s="733">
        <v>25520</v>
      </c>
      <c r="J45" s="722">
        <v>0</v>
      </c>
      <c r="K45" s="723">
        <v>0</v>
      </c>
      <c r="L45" s="724" t="s">
        <v>3016</v>
      </c>
    </row>
    <row r="46" spans="3:12" ht="15" customHeight="1" x14ac:dyDescent="0.25">
      <c r="C46" s="717" t="s">
        <v>3046</v>
      </c>
      <c r="D46" s="737" t="s">
        <v>2328</v>
      </c>
      <c r="E46" s="718" t="s">
        <v>3047</v>
      </c>
      <c r="F46" s="733">
        <v>24360</v>
      </c>
      <c r="G46" s="735" t="s">
        <v>3043</v>
      </c>
      <c r="H46" s="736">
        <v>44294</v>
      </c>
      <c r="I46" s="733">
        <v>24360</v>
      </c>
      <c r="J46" s="722">
        <v>0</v>
      </c>
      <c r="K46" s="723">
        <v>0</v>
      </c>
      <c r="L46" s="724" t="s">
        <v>3016</v>
      </c>
    </row>
    <row r="47" spans="3:12" ht="22.5" customHeight="1" x14ac:dyDescent="0.25">
      <c r="C47" s="717" t="s">
        <v>3048</v>
      </c>
      <c r="D47" s="737" t="s">
        <v>2340</v>
      </c>
      <c r="E47" s="718" t="s">
        <v>3049</v>
      </c>
      <c r="F47" s="733">
        <v>10440</v>
      </c>
      <c r="G47" s="735" t="s">
        <v>3043</v>
      </c>
      <c r="H47" s="736">
        <v>44294</v>
      </c>
      <c r="I47" s="733">
        <v>10440</v>
      </c>
      <c r="J47" s="722">
        <v>0</v>
      </c>
      <c r="K47" s="723">
        <v>0</v>
      </c>
      <c r="L47" s="724" t="s">
        <v>3016</v>
      </c>
    </row>
    <row r="48" spans="3:12" ht="22.5" customHeight="1" x14ac:dyDescent="0.25">
      <c r="C48" s="717" t="s">
        <v>3050</v>
      </c>
      <c r="D48" s="737" t="s">
        <v>2815</v>
      </c>
      <c r="E48" s="718" t="s">
        <v>3051</v>
      </c>
      <c r="F48" s="738">
        <v>21460</v>
      </c>
      <c r="G48" s="735" t="s">
        <v>3043</v>
      </c>
      <c r="H48" s="736">
        <v>44294</v>
      </c>
      <c r="I48" s="738">
        <v>21460</v>
      </c>
      <c r="J48" s="722">
        <v>0</v>
      </c>
      <c r="K48" s="723">
        <v>0</v>
      </c>
      <c r="L48" s="724" t="s">
        <v>3016</v>
      </c>
    </row>
    <row r="49" spans="2:12" ht="22.5" customHeight="1" x14ac:dyDescent="0.2">
      <c r="B49" s="216"/>
      <c r="C49" s="717" t="s">
        <v>3052</v>
      </c>
      <c r="D49" s="737" t="s">
        <v>2823</v>
      </c>
      <c r="E49" s="718" t="s">
        <v>3053</v>
      </c>
      <c r="F49" s="738">
        <v>16820</v>
      </c>
      <c r="G49" s="735" t="s">
        <v>3043</v>
      </c>
      <c r="H49" s="736">
        <v>44294</v>
      </c>
      <c r="I49" s="738">
        <v>16820</v>
      </c>
      <c r="J49" s="722">
        <v>0</v>
      </c>
      <c r="K49" s="723">
        <v>0</v>
      </c>
      <c r="L49" s="724" t="s">
        <v>3016</v>
      </c>
    </row>
    <row r="50" spans="2:12" ht="22.5" customHeight="1" x14ac:dyDescent="0.2">
      <c r="B50" s="86"/>
      <c r="C50" s="717" t="s">
        <v>3054</v>
      </c>
      <c r="D50" s="737" t="s">
        <v>2969</v>
      </c>
      <c r="E50" s="718" t="s">
        <v>3055</v>
      </c>
      <c r="F50" s="738">
        <v>29000</v>
      </c>
      <c r="G50" s="735" t="s">
        <v>3043</v>
      </c>
      <c r="H50" s="736">
        <v>44294</v>
      </c>
      <c r="I50" s="738">
        <v>29000</v>
      </c>
      <c r="J50" s="722">
        <v>0</v>
      </c>
      <c r="K50" s="723">
        <v>0</v>
      </c>
      <c r="L50" s="724" t="s">
        <v>3016</v>
      </c>
    </row>
    <row r="51" spans="2:12" ht="22.5" customHeight="1" x14ac:dyDescent="0.2">
      <c r="B51" s="86"/>
      <c r="C51" s="717" t="s">
        <v>3056</v>
      </c>
      <c r="D51" s="737" t="s">
        <v>2978</v>
      </c>
      <c r="E51" s="718" t="s">
        <v>3057</v>
      </c>
      <c r="F51" s="738">
        <v>20880</v>
      </c>
      <c r="G51" s="735" t="s">
        <v>3043</v>
      </c>
      <c r="H51" s="736">
        <v>44294</v>
      </c>
      <c r="I51" s="738">
        <v>20880</v>
      </c>
      <c r="J51" s="722">
        <v>0</v>
      </c>
      <c r="K51" s="723">
        <v>0</v>
      </c>
      <c r="L51" s="724" t="s">
        <v>3016</v>
      </c>
    </row>
    <row r="52" spans="2:12" ht="12" customHeight="1" x14ac:dyDescent="0.2">
      <c r="B52" s="86"/>
      <c r="C52" s="717" t="s">
        <v>3058</v>
      </c>
      <c r="D52" s="737" t="s">
        <v>2986</v>
      </c>
      <c r="E52" s="718" t="s">
        <v>3059</v>
      </c>
      <c r="F52" s="738">
        <v>26680</v>
      </c>
      <c r="G52" s="735" t="s">
        <v>3043</v>
      </c>
      <c r="H52" s="736">
        <v>44294</v>
      </c>
      <c r="I52" s="738">
        <v>26680</v>
      </c>
      <c r="J52" s="722">
        <v>0</v>
      </c>
      <c r="K52" s="723">
        <v>0</v>
      </c>
      <c r="L52" s="724" t="s">
        <v>3016</v>
      </c>
    </row>
    <row r="53" spans="2:12" ht="12" customHeight="1" x14ac:dyDescent="0.2">
      <c r="B53" s="86"/>
      <c r="C53" s="717" t="s">
        <v>3060</v>
      </c>
      <c r="D53" s="737" t="s">
        <v>2992</v>
      </c>
      <c r="E53" s="718" t="s">
        <v>3061</v>
      </c>
      <c r="F53" s="738">
        <v>22040</v>
      </c>
      <c r="G53" s="735" t="s">
        <v>3043</v>
      </c>
      <c r="H53" s="736">
        <v>44294</v>
      </c>
      <c r="I53" s="738">
        <v>22040</v>
      </c>
      <c r="J53" s="722">
        <v>0</v>
      </c>
      <c r="K53" s="723">
        <v>0</v>
      </c>
      <c r="L53" s="724" t="s">
        <v>3016</v>
      </c>
    </row>
    <row r="54" spans="2:12" ht="12" customHeight="1" x14ac:dyDescent="0.2">
      <c r="B54" s="86"/>
      <c r="C54" s="739" t="s">
        <v>3062</v>
      </c>
      <c r="D54" s="718" t="s">
        <v>2374</v>
      </c>
      <c r="E54" s="718" t="s">
        <v>3063</v>
      </c>
      <c r="F54" s="738">
        <v>12000</v>
      </c>
      <c r="G54" s="721" t="s">
        <v>3064</v>
      </c>
      <c r="H54" s="721" t="s">
        <v>3065</v>
      </c>
      <c r="I54" s="725">
        <v>12000</v>
      </c>
      <c r="J54" s="722">
        <v>0</v>
      </c>
      <c r="K54" s="722">
        <v>0</v>
      </c>
      <c r="L54" s="724" t="s">
        <v>3016</v>
      </c>
    </row>
    <row r="55" spans="2:12" ht="12" customHeight="1" x14ac:dyDescent="0.2">
      <c r="B55" s="86"/>
      <c r="C55" s="739" t="s">
        <v>3066</v>
      </c>
      <c r="D55" s="718" t="s">
        <v>2831</v>
      </c>
      <c r="E55" s="718" t="s">
        <v>2832</v>
      </c>
      <c r="F55" s="738">
        <v>29000</v>
      </c>
      <c r="G55" s="721" t="s">
        <v>3067</v>
      </c>
      <c r="H55" s="721" t="s">
        <v>3068</v>
      </c>
      <c r="I55" s="725">
        <f>F55</f>
        <v>29000</v>
      </c>
      <c r="J55" s="722">
        <v>0</v>
      </c>
      <c r="K55" s="722">
        <v>0</v>
      </c>
      <c r="L55" s="724" t="s">
        <v>3016</v>
      </c>
    </row>
    <row r="56" spans="2:12" ht="12" customHeight="1" x14ac:dyDescent="0.2">
      <c r="B56" s="86"/>
      <c r="C56" s="739" t="s">
        <v>3069</v>
      </c>
      <c r="D56" s="718" t="s">
        <v>2840</v>
      </c>
      <c r="E56" s="718" t="s">
        <v>2841</v>
      </c>
      <c r="F56" s="738">
        <v>8352</v>
      </c>
      <c r="G56" s="721" t="s">
        <v>3067</v>
      </c>
      <c r="H56" s="721" t="s">
        <v>3068</v>
      </c>
      <c r="I56" s="725">
        <f t="shared" ref="I56:I69" si="0">F56</f>
        <v>8352</v>
      </c>
      <c r="J56" s="722">
        <v>0</v>
      </c>
      <c r="K56" s="722">
        <v>0</v>
      </c>
      <c r="L56" s="724" t="s">
        <v>3016</v>
      </c>
    </row>
    <row r="57" spans="2:12" ht="12" customHeight="1" x14ac:dyDescent="0.2">
      <c r="B57" s="86"/>
      <c r="C57" s="739" t="s">
        <v>3070</v>
      </c>
      <c r="D57" s="718" t="s">
        <v>2847</v>
      </c>
      <c r="E57" s="718" t="s">
        <v>2848</v>
      </c>
      <c r="F57" s="738">
        <v>19554.12</v>
      </c>
      <c r="G57" s="721" t="s">
        <v>3067</v>
      </c>
      <c r="H57" s="721" t="s">
        <v>3068</v>
      </c>
      <c r="I57" s="725">
        <f t="shared" si="0"/>
        <v>19554.12</v>
      </c>
      <c r="J57" s="722">
        <v>0</v>
      </c>
      <c r="K57" s="722">
        <v>0</v>
      </c>
      <c r="L57" s="724" t="s">
        <v>3016</v>
      </c>
    </row>
    <row r="58" spans="2:12" ht="12" customHeight="1" x14ac:dyDescent="0.2">
      <c r="B58" s="86"/>
      <c r="C58" s="739" t="s">
        <v>3071</v>
      </c>
      <c r="D58" s="740" t="s">
        <v>2390</v>
      </c>
      <c r="E58" s="718" t="s">
        <v>3072</v>
      </c>
      <c r="F58" s="738">
        <v>15723.8</v>
      </c>
      <c r="G58" s="721" t="s">
        <v>3073</v>
      </c>
      <c r="H58" s="721" t="s">
        <v>3074</v>
      </c>
      <c r="I58" s="725">
        <f t="shared" si="0"/>
        <v>15723.8</v>
      </c>
      <c r="J58" s="722">
        <v>0</v>
      </c>
      <c r="K58" s="722">
        <v>0</v>
      </c>
      <c r="L58" s="724" t="s">
        <v>3016</v>
      </c>
    </row>
    <row r="59" spans="2:12" ht="12" customHeight="1" x14ac:dyDescent="0.2">
      <c r="B59" s="86"/>
      <c r="C59" s="739" t="s">
        <v>3075</v>
      </c>
      <c r="D59" s="740" t="s">
        <v>2408</v>
      </c>
      <c r="E59" s="718" t="s">
        <v>3076</v>
      </c>
      <c r="F59" s="738">
        <v>15723.8</v>
      </c>
      <c r="G59" s="721" t="s">
        <v>3073</v>
      </c>
      <c r="H59" s="721" t="s">
        <v>3074</v>
      </c>
      <c r="I59" s="725">
        <f t="shared" si="0"/>
        <v>15723.8</v>
      </c>
      <c r="J59" s="722">
        <v>0</v>
      </c>
      <c r="K59" s="722">
        <v>0</v>
      </c>
      <c r="L59" s="724" t="s">
        <v>3016</v>
      </c>
    </row>
    <row r="60" spans="2:12" ht="12" customHeight="1" x14ac:dyDescent="0.2">
      <c r="B60" s="86"/>
      <c r="C60" s="739" t="s">
        <v>3077</v>
      </c>
      <c r="D60" s="740" t="s">
        <v>2414</v>
      </c>
      <c r="E60" s="718" t="s">
        <v>3078</v>
      </c>
      <c r="F60" s="738">
        <v>13856.08</v>
      </c>
      <c r="G60" s="721" t="s">
        <v>3073</v>
      </c>
      <c r="H60" s="721" t="s">
        <v>3074</v>
      </c>
      <c r="I60" s="725">
        <f t="shared" si="0"/>
        <v>13856.08</v>
      </c>
      <c r="J60" s="722">
        <v>0</v>
      </c>
      <c r="K60" s="722">
        <v>0</v>
      </c>
      <c r="L60" s="724" t="s">
        <v>3016</v>
      </c>
    </row>
    <row r="61" spans="2:12" ht="12" customHeight="1" x14ac:dyDescent="0.2">
      <c r="B61" s="86"/>
      <c r="C61" s="739" t="s">
        <v>3079</v>
      </c>
      <c r="D61" s="740" t="s">
        <v>2424</v>
      </c>
      <c r="E61" s="718" t="s">
        <v>3080</v>
      </c>
      <c r="F61" s="738">
        <v>13856.08</v>
      </c>
      <c r="G61" s="721" t="s">
        <v>3073</v>
      </c>
      <c r="H61" s="721" t="s">
        <v>3074</v>
      </c>
      <c r="I61" s="725">
        <f t="shared" si="0"/>
        <v>13856.08</v>
      </c>
      <c r="J61" s="722">
        <v>0</v>
      </c>
      <c r="K61" s="722">
        <v>0</v>
      </c>
      <c r="L61" s="724" t="s">
        <v>3016</v>
      </c>
    </row>
    <row r="62" spans="2:12" ht="12" customHeight="1" x14ac:dyDescent="0.2">
      <c r="B62" s="86"/>
      <c r="C62" s="739" t="s">
        <v>3081</v>
      </c>
      <c r="D62" s="740" t="s">
        <v>2427</v>
      </c>
      <c r="E62" s="718" t="s">
        <v>3082</v>
      </c>
      <c r="F62" s="738">
        <v>13856.08</v>
      </c>
      <c r="G62" s="721" t="s">
        <v>3073</v>
      </c>
      <c r="H62" s="721" t="s">
        <v>3074</v>
      </c>
      <c r="I62" s="725">
        <f t="shared" si="0"/>
        <v>13856.08</v>
      </c>
      <c r="J62" s="722">
        <v>0</v>
      </c>
      <c r="K62" s="722">
        <v>0</v>
      </c>
      <c r="L62" s="724" t="s">
        <v>3016</v>
      </c>
    </row>
    <row r="63" spans="2:12" ht="12" customHeight="1" x14ac:dyDescent="0.2">
      <c r="B63" s="436"/>
      <c r="C63" s="739" t="s">
        <v>3083</v>
      </c>
      <c r="D63" s="740" t="s">
        <v>2431</v>
      </c>
      <c r="E63" s="718" t="s">
        <v>3084</v>
      </c>
      <c r="F63" s="738">
        <v>15236.6</v>
      </c>
      <c r="G63" s="721" t="s">
        <v>3073</v>
      </c>
      <c r="H63" s="721" t="s">
        <v>3074</v>
      </c>
      <c r="I63" s="725">
        <f t="shared" si="0"/>
        <v>15236.6</v>
      </c>
      <c r="J63" s="722">
        <v>0</v>
      </c>
      <c r="K63" s="722">
        <v>0</v>
      </c>
      <c r="L63" s="724" t="s">
        <v>3016</v>
      </c>
    </row>
    <row r="64" spans="2:12" ht="15" x14ac:dyDescent="0.25">
      <c r="C64" s="739" t="s">
        <v>3085</v>
      </c>
      <c r="D64" s="740" t="s">
        <v>2441</v>
      </c>
      <c r="E64" s="718" t="s">
        <v>3086</v>
      </c>
      <c r="F64" s="738">
        <v>19962.439999999999</v>
      </c>
      <c r="G64" s="721" t="s">
        <v>3073</v>
      </c>
      <c r="H64" s="721" t="s">
        <v>3074</v>
      </c>
      <c r="I64" s="725">
        <f t="shared" si="0"/>
        <v>19962.439999999999</v>
      </c>
      <c r="J64" s="722">
        <v>0</v>
      </c>
      <c r="K64" s="722">
        <v>0</v>
      </c>
      <c r="L64" s="724" t="s">
        <v>3016</v>
      </c>
    </row>
    <row r="65" spans="3:12" ht="15" x14ac:dyDescent="0.25">
      <c r="C65" s="739" t="s">
        <v>3087</v>
      </c>
      <c r="D65" s="740" t="s">
        <v>2451</v>
      </c>
      <c r="E65" s="718" t="s">
        <v>3088</v>
      </c>
      <c r="F65" s="738">
        <v>12947.92</v>
      </c>
      <c r="G65" s="721" t="s">
        <v>3073</v>
      </c>
      <c r="H65" s="721" t="s">
        <v>3074</v>
      </c>
      <c r="I65" s="725">
        <f t="shared" si="0"/>
        <v>12947.92</v>
      </c>
      <c r="J65" s="722">
        <v>0</v>
      </c>
      <c r="K65" s="722">
        <v>0</v>
      </c>
      <c r="L65" s="724" t="s">
        <v>3016</v>
      </c>
    </row>
    <row r="66" spans="3:12" ht="15" x14ac:dyDescent="0.25">
      <c r="C66" s="739" t="s">
        <v>3089</v>
      </c>
      <c r="D66" s="740" t="s">
        <v>2464</v>
      </c>
      <c r="E66" s="718" t="s">
        <v>3090</v>
      </c>
      <c r="F66" s="738">
        <v>7051.64</v>
      </c>
      <c r="G66" s="721" t="s">
        <v>3073</v>
      </c>
      <c r="H66" s="721" t="s">
        <v>3074</v>
      </c>
      <c r="I66" s="725">
        <f t="shared" si="0"/>
        <v>7051.64</v>
      </c>
      <c r="J66" s="722">
        <v>0</v>
      </c>
      <c r="K66" s="722">
        <v>0</v>
      </c>
      <c r="L66" s="724" t="s">
        <v>3016</v>
      </c>
    </row>
    <row r="67" spans="3:12" ht="15" x14ac:dyDescent="0.25">
      <c r="C67" s="739" t="s">
        <v>3091</v>
      </c>
      <c r="D67" s="740" t="s">
        <v>2473</v>
      </c>
      <c r="E67" s="718" t="s">
        <v>3092</v>
      </c>
      <c r="F67" s="738">
        <v>12572.08</v>
      </c>
      <c r="G67" s="721" t="s">
        <v>3073</v>
      </c>
      <c r="H67" s="721" t="s">
        <v>3074</v>
      </c>
      <c r="I67" s="725">
        <f t="shared" si="0"/>
        <v>12572.08</v>
      </c>
      <c r="J67" s="722">
        <v>0</v>
      </c>
      <c r="K67" s="722">
        <v>0</v>
      </c>
      <c r="L67" s="724" t="s">
        <v>3016</v>
      </c>
    </row>
    <row r="68" spans="3:12" ht="15" x14ac:dyDescent="0.25">
      <c r="C68" s="739" t="s">
        <v>3093</v>
      </c>
      <c r="D68" s="740" t="s">
        <v>2854</v>
      </c>
      <c r="E68" s="740" t="s">
        <v>2855</v>
      </c>
      <c r="F68" s="738">
        <v>15999.99</v>
      </c>
      <c r="G68" s="721" t="s">
        <v>3094</v>
      </c>
      <c r="H68" s="721" t="s">
        <v>3095</v>
      </c>
      <c r="I68" s="725">
        <f t="shared" si="0"/>
        <v>15999.99</v>
      </c>
      <c r="J68" s="722">
        <v>0</v>
      </c>
      <c r="K68" s="722">
        <v>0</v>
      </c>
      <c r="L68" s="724" t="s">
        <v>3016</v>
      </c>
    </row>
    <row r="69" spans="3:12" ht="15" x14ac:dyDescent="0.25">
      <c r="C69" s="739" t="s">
        <v>3096</v>
      </c>
      <c r="D69" s="740" t="s">
        <v>2958</v>
      </c>
      <c r="E69" s="740" t="s">
        <v>2959</v>
      </c>
      <c r="F69" s="738">
        <v>22499.99</v>
      </c>
      <c r="G69" s="721" t="s">
        <v>3097</v>
      </c>
      <c r="H69" s="721" t="s">
        <v>3098</v>
      </c>
      <c r="I69" s="725">
        <f t="shared" si="0"/>
        <v>22499.99</v>
      </c>
      <c r="J69" s="722">
        <v>0</v>
      </c>
      <c r="K69" s="722">
        <v>0</v>
      </c>
      <c r="L69" s="724" t="s">
        <v>3016</v>
      </c>
    </row>
    <row r="70" spans="3:12" ht="12" x14ac:dyDescent="0.25">
      <c r="C70" s="739"/>
      <c r="D70" s="718"/>
      <c r="E70" s="718"/>
      <c r="F70" s="738"/>
      <c r="G70" s="721"/>
      <c r="H70" s="721"/>
      <c r="I70" s="725"/>
      <c r="J70" s="722"/>
      <c r="K70" s="722"/>
      <c r="L70" s="724"/>
    </row>
    <row r="71" spans="3:12" ht="12" x14ac:dyDescent="0.2">
      <c r="C71" s="739"/>
      <c r="D71" s="718"/>
      <c r="E71" s="721"/>
      <c r="F71" s="741"/>
      <c r="G71" s="721"/>
      <c r="H71" s="721"/>
      <c r="I71" s="725"/>
      <c r="J71" s="722"/>
      <c r="K71" s="742"/>
      <c r="L71" s="743"/>
    </row>
    <row r="72" spans="3:12" ht="12" x14ac:dyDescent="0.2">
      <c r="C72" s="739"/>
      <c r="D72" s="718"/>
      <c r="E72" s="721"/>
      <c r="F72" s="741"/>
      <c r="G72" s="721"/>
      <c r="H72" s="721"/>
      <c r="I72" s="725"/>
      <c r="J72" s="722"/>
      <c r="K72" s="742"/>
      <c r="L72" s="743"/>
    </row>
    <row r="73" spans="3:12" ht="12" x14ac:dyDescent="0.2">
      <c r="C73" s="739"/>
      <c r="D73" s="718"/>
      <c r="E73" s="721"/>
      <c r="F73" s="741"/>
      <c r="G73" s="721"/>
      <c r="H73" s="721"/>
      <c r="I73" s="725"/>
      <c r="J73" s="722"/>
      <c r="K73" s="742"/>
      <c r="L73" s="743"/>
    </row>
    <row r="74" spans="3:12" ht="12" x14ac:dyDescent="0.2">
      <c r="C74" s="739"/>
      <c r="D74" s="718"/>
      <c r="E74" s="721"/>
      <c r="F74" s="741"/>
      <c r="G74" s="721"/>
      <c r="H74" s="721"/>
      <c r="I74" s="725"/>
      <c r="J74" s="722"/>
      <c r="K74" s="742"/>
      <c r="L74" s="743"/>
    </row>
    <row r="75" spans="3:12" ht="12" x14ac:dyDescent="0.2">
      <c r="C75" s="739"/>
      <c r="D75" s="718"/>
      <c r="E75" s="744" t="s">
        <v>316</v>
      </c>
      <c r="F75" s="745">
        <f>SUM(F23:F72)</f>
        <v>594992.62</v>
      </c>
      <c r="G75" s="744"/>
      <c r="H75" s="744"/>
      <c r="I75" s="746">
        <f>SUM(I23:I72)</f>
        <v>594992.62</v>
      </c>
      <c r="J75" s="747">
        <f>SUM(J23:J53)</f>
        <v>0</v>
      </c>
      <c r="K75" s="748">
        <v>0</v>
      </c>
      <c r="L75" s="743"/>
    </row>
    <row r="76" spans="3:12" ht="12.75" x14ac:dyDescent="0.2">
      <c r="C76" s="749"/>
      <c r="D76" s="750"/>
      <c r="E76" s="749"/>
      <c r="F76" s="749"/>
      <c r="G76" s="749"/>
      <c r="H76" s="749"/>
      <c r="I76" s="749"/>
      <c r="J76" s="751"/>
      <c r="K76" s="752"/>
      <c r="L76" s="749"/>
    </row>
  </sheetData>
  <customSheetViews>
    <customSheetView guid="{05A24B3F-0046-4A93-964B-C8E884CA78A3}" showPageBreaks="1" showGridLines="0" fitToPage="1" printArea="1" view="pageBreakPreview" topLeftCell="A13">
      <selection activeCell="N9" sqref="N9"/>
      <pageMargins left="0.59055118110236227" right="0.59055118110236227" top="0.59055118110236227" bottom="0.59055118110236227" header="0.31496062992125984" footer="0.31496062992125984"/>
      <printOptions horizontalCentered="1" verticalCentered="1"/>
      <pageSetup scale="63" orientation="landscape" r:id="rId1"/>
    </customSheetView>
    <customSheetView guid="{AB7C7113-F865-4779-9FA4-3A0AD2C9E93A}" showPageBreaks="1" showGridLines="0" fitToPage="1" printArea="1" view="pageBreakPreview" topLeftCell="A13">
      <selection activeCell="N9" sqref="N9"/>
      <pageMargins left="0.59055118110236227" right="0.59055118110236227" top="0.59055118110236227" bottom="0.59055118110236227" header="0.31496062992125984" footer="0.31496062992125984"/>
      <printOptions horizontalCentered="1" verticalCentered="1"/>
      <pageSetup scale="63" orientation="landscape" r:id="rId2"/>
    </customSheetView>
  </customSheetViews>
  <mergeCells count="16">
    <mergeCell ref="B4:L4"/>
    <mergeCell ref="B5:L5"/>
    <mergeCell ref="B6:L6"/>
    <mergeCell ref="C11:C13"/>
    <mergeCell ref="E12:F12"/>
    <mergeCell ref="G12:K12"/>
    <mergeCell ref="C17:L17"/>
    <mergeCell ref="C19:F19"/>
    <mergeCell ref="G19:I19"/>
    <mergeCell ref="J19:K20"/>
    <mergeCell ref="L19:L21"/>
    <mergeCell ref="C20:C21"/>
    <mergeCell ref="D20:D21"/>
    <mergeCell ref="E20:E21"/>
    <mergeCell ref="F20:F21"/>
    <mergeCell ref="G20:I20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scale="41" orientation="landscape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2">
    <pageSetUpPr fitToPage="1"/>
  </sheetPr>
  <dimension ref="B4:L60"/>
  <sheetViews>
    <sheetView showGridLines="0" view="pageBreakPreview" topLeftCell="A22" zoomScaleNormal="100" zoomScaleSheetLayoutView="100" workbookViewId="0">
      <selection activeCell="H62" sqref="H62"/>
    </sheetView>
  </sheetViews>
  <sheetFormatPr baseColWidth="10" defaultRowHeight="11.25" x14ac:dyDescent="0.25"/>
  <cols>
    <col min="1" max="1" width="11.42578125" style="266"/>
    <col min="2" max="2" width="8" style="266" customWidth="1"/>
    <col min="3" max="3" width="11.42578125" style="266"/>
    <col min="4" max="4" width="20.42578125" style="266" bestFit="1" customWidth="1"/>
    <col min="5" max="5" width="51.42578125" style="266" customWidth="1"/>
    <col min="6" max="6" width="11.42578125" style="266"/>
    <col min="7" max="7" width="19.85546875" style="266" bestFit="1" customWidth="1"/>
    <col min="8" max="9" width="11.42578125" style="266"/>
    <col min="10" max="11" width="11.85546875" style="266" customWidth="1"/>
    <col min="12" max="12" width="63.140625" style="266" bestFit="1" customWidth="1"/>
    <col min="13" max="16384" width="11.42578125" style="266"/>
  </cols>
  <sheetData>
    <row r="4" spans="2:12" ht="30" customHeight="1" x14ac:dyDescent="0.2">
      <c r="B4" s="1083" t="s">
        <v>453</v>
      </c>
      <c r="C4" s="1083"/>
      <c r="D4" s="1083"/>
      <c r="E4" s="1083"/>
      <c r="F4" s="1083"/>
      <c r="G4" s="1083"/>
      <c r="H4" s="1083"/>
      <c r="I4" s="1083"/>
      <c r="J4" s="1083"/>
      <c r="K4" s="1083"/>
      <c r="L4" s="1083"/>
    </row>
    <row r="5" spans="2:12" ht="12.75" x14ac:dyDescent="0.2">
      <c r="B5" s="1083" t="s">
        <v>330</v>
      </c>
      <c r="C5" s="1083"/>
      <c r="D5" s="1083"/>
      <c r="E5" s="1083"/>
      <c r="F5" s="1083"/>
      <c r="G5" s="1083"/>
      <c r="H5" s="1083"/>
      <c r="I5" s="1083"/>
      <c r="J5" s="1083"/>
      <c r="K5" s="1083"/>
      <c r="L5" s="1083"/>
    </row>
    <row r="6" spans="2:12" ht="12.75" x14ac:dyDescent="0.2">
      <c r="B6" s="1084" t="s">
        <v>230</v>
      </c>
      <c r="C6" s="1084"/>
      <c r="D6" s="1084"/>
      <c r="E6" s="1084"/>
      <c r="F6" s="1084"/>
      <c r="G6" s="1084"/>
      <c r="H6" s="1084"/>
      <c r="I6" s="1084"/>
      <c r="J6" s="1084"/>
      <c r="K6" s="1084"/>
      <c r="L6" s="1084"/>
    </row>
    <row r="7" spans="2:12" ht="12.75" x14ac:dyDescent="0.2"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2:12" ht="12.75" x14ac:dyDescent="0.2">
      <c r="B8" s="469"/>
      <c r="C8" s="469"/>
      <c r="D8" s="469"/>
      <c r="E8" s="469"/>
      <c r="F8" s="469"/>
      <c r="G8" s="469"/>
      <c r="H8" s="469"/>
      <c r="I8" s="469"/>
      <c r="J8" s="469"/>
      <c r="K8" s="469"/>
      <c r="L8" s="469"/>
    </row>
    <row r="9" spans="2:12" ht="12.75" x14ac:dyDescent="0.2">
      <c r="B9" s="469"/>
      <c r="C9" s="469"/>
      <c r="D9" s="469"/>
      <c r="E9" s="469"/>
      <c r="F9" s="469"/>
      <c r="G9" s="469"/>
      <c r="H9" s="469"/>
      <c r="I9" s="469"/>
      <c r="J9" s="469"/>
      <c r="K9" s="469"/>
      <c r="L9" s="469"/>
    </row>
    <row r="11" spans="2:12" x14ac:dyDescent="0.25">
      <c r="C11" s="1085"/>
      <c r="D11" s="267"/>
      <c r="E11" s="267"/>
      <c r="F11" s="267"/>
      <c r="G11" s="267"/>
      <c r="H11" s="267"/>
      <c r="I11" s="267"/>
      <c r="J11" s="267"/>
      <c r="K11" s="267"/>
      <c r="L11" s="267"/>
    </row>
    <row r="12" spans="2:12" x14ac:dyDescent="0.25">
      <c r="C12" s="1086"/>
      <c r="D12" s="267"/>
      <c r="E12" s="1087" t="s">
        <v>329</v>
      </c>
      <c r="F12" s="1087"/>
      <c r="G12" s="1088" t="s">
        <v>3123</v>
      </c>
      <c r="H12" s="1088"/>
      <c r="I12" s="1088"/>
      <c r="J12" s="1088"/>
      <c r="K12" s="1088"/>
      <c r="L12" s="267"/>
    </row>
    <row r="13" spans="2:12" x14ac:dyDescent="0.25">
      <c r="C13" s="1086"/>
      <c r="D13" s="267"/>
      <c r="E13" s="267"/>
      <c r="F13" s="267"/>
      <c r="G13" s="267"/>
      <c r="H13" s="267"/>
      <c r="I13" s="267"/>
      <c r="J13" s="267"/>
      <c r="K13" s="267"/>
      <c r="L13" s="267"/>
    </row>
    <row r="14" spans="2:12" x14ac:dyDescent="0.25">
      <c r="C14" s="269"/>
      <c r="D14" s="267"/>
      <c r="E14" s="267"/>
      <c r="F14" s="267"/>
      <c r="G14" s="267"/>
      <c r="H14" s="267"/>
      <c r="I14" s="267"/>
      <c r="J14" s="267"/>
      <c r="K14" s="267"/>
      <c r="L14" s="267"/>
    </row>
    <row r="15" spans="2:12" x14ac:dyDescent="0.25">
      <c r="C15" s="267"/>
      <c r="D15" s="276" t="s">
        <v>328</v>
      </c>
      <c r="E15" s="766" t="s">
        <v>3211</v>
      </c>
      <c r="F15" s="267"/>
      <c r="G15" s="267"/>
      <c r="I15" s="767" t="s">
        <v>3126</v>
      </c>
      <c r="L15" s="275">
        <v>4</v>
      </c>
    </row>
    <row r="16" spans="2:12" ht="12" thickBot="1" x14ac:dyDescent="0.3">
      <c r="C16" s="267"/>
      <c r="D16" s="267"/>
      <c r="E16" s="267"/>
      <c r="F16" s="267"/>
      <c r="G16" s="267"/>
      <c r="H16" s="267"/>
      <c r="I16" s="267"/>
      <c r="J16" s="267"/>
      <c r="K16" s="267"/>
      <c r="L16" s="267"/>
    </row>
    <row r="17" spans="3:12" ht="18" customHeight="1" thickBot="1" x14ac:dyDescent="0.3">
      <c r="C17" s="1062" t="s">
        <v>327</v>
      </c>
      <c r="D17" s="1063"/>
      <c r="E17" s="1063"/>
      <c r="F17" s="1063"/>
      <c r="G17" s="1063"/>
      <c r="H17" s="1063"/>
      <c r="I17" s="1063"/>
      <c r="J17" s="1063"/>
      <c r="K17" s="1063"/>
      <c r="L17" s="1064"/>
    </row>
    <row r="18" spans="3:12" ht="12" thickBot="1" x14ac:dyDescent="0.3">
      <c r="C18" s="274"/>
      <c r="D18" s="274"/>
      <c r="E18" s="274"/>
      <c r="F18" s="274"/>
      <c r="G18" s="274"/>
      <c r="H18" s="274"/>
      <c r="I18" s="274"/>
      <c r="J18" s="274"/>
      <c r="K18" s="274"/>
      <c r="L18" s="274"/>
    </row>
    <row r="19" spans="3:12" ht="27.75" customHeight="1" thickBot="1" x14ac:dyDescent="0.3">
      <c r="C19" s="1065" t="s">
        <v>326</v>
      </c>
      <c r="D19" s="1066"/>
      <c r="E19" s="1066"/>
      <c r="F19" s="1067"/>
      <c r="G19" s="1068" t="s">
        <v>325</v>
      </c>
      <c r="H19" s="1066"/>
      <c r="I19" s="1067"/>
      <c r="J19" s="1069" t="s">
        <v>324</v>
      </c>
      <c r="K19" s="1069"/>
      <c r="L19" s="1071" t="s">
        <v>323</v>
      </c>
    </row>
    <row r="20" spans="3:12" ht="27.75" customHeight="1" thickBot="1" x14ac:dyDescent="0.3">
      <c r="C20" s="1074" t="s">
        <v>322</v>
      </c>
      <c r="D20" s="1076" t="s">
        <v>310</v>
      </c>
      <c r="E20" s="1076" t="s">
        <v>321</v>
      </c>
      <c r="F20" s="1078" t="s">
        <v>320</v>
      </c>
      <c r="G20" s="1080" t="s">
        <v>319</v>
      </c>
      <c r="H20" s="1081"/>
      <c r="I20" s="1082"/>
      <c r="J20" s="1070"/>
      <c r="K20" s="1070"/>
      <c r="L20" s="1072"/>
    </row>
    <row r="21" spans="3:12" ht="27.75" customHeight="1" x14ac:dyDescent="0.25">
      <c r="C21" s="1075"/>
      <c r="D21" s="1077"/>
      <c r="E21" s="1077"/>
      <c r="F21" s="1079"/>
      <c r="G21" s="273" t="s">
        <v>251</v>
      </c>
      <c r="H21" s="273" t="s">
        <v>250</v>
      </c>
      <c r="I21" s="273" t="s">
        <v>299</v>
      </c>
      <c r="J21" s="273" t="s">
        <v>318</v>
      </c>
      <c r="K21" s="272" t="s">
        <v>317</v>
      </c>
      <c r="L21" s="1073"/>
    </row>
    <row r="22" spans="3:12" ht="18" customHeight="1" x14ac:dyDescent="0.25">
      <c r="C22" s="271">
        <v>5</v>
      </c>
      <c r="D22" s="270">
        <v>6</v>
      </c>
      <c r="E22" s="270">
        <v>7</v>
      </c>
      <c r="F22" s="270">
        <v>8</v>
      </c>
      <c r="G22" s="269">
        <v>9</v>
      </c>
      <c r="H22" s="269">
        <v>10</v>
      </c>
      <c r="I22" s="269">
        <v>11</v>
      </c>
      <c r="J22" s="269">
        <v>12</v>
      </c>
      <c r="K22" s="269">
        <v>13</v>
      </c>
      <c r="L22" s="268">
        <v>14</v>
      </c>
    </row>
    <row r="23" spans="3:12" ht="13.5" customHeight="1" x14ac:dyDescent="0.2">
      <c r="C23" s="717" t="s">
        <v>2348</v>
      </c>
      <c r="D23" s="718" t="s">
        <v>2483</v>
      </c>
      <c r="E23" s="719" t="s">
        <v>2485</v>
      </c>
      <c r="F23" s="768">
        <v>13700</v>
      </c>
      <c r="G23" s="721" t="s">
        <v>3127</v>
      </c>
      <c r="H23" s="769">
        <v>42370</v>
      </c>
      <c r="I23" s="768">
        <v>13700</v>
      </c>
      <c r="J23" s="722">
        <f>F23-I23</f>
        <v>0</v>
      </c>
      <c r="K23" s="742">
        <f>I23-F23</f>
        <v>0</v>
      </c>
      <c r="L23" s="743" t="s">
        <v>3128</v>
      </c>
    </row>
    <row r="24" spans="3:12" ht="12.75" customHeight="1" x14ac:dyDescent="0.25">
      <c r="C24" s="717" t="s">
        <v>2348</v>
      </c>
      <c r="D24" s="718" t="s">
        <v>3129</v>
      </c>
      <c r="E24" s="719" t="s">
        <v>3130</v>
      </c>
      <c r="F24" s="768">
        <v>2250</v>
      </c>
      <c r="G24" s="721" t="s">
        <v>3127</v>
      </c>
      <c r="H24" s="769">
        <v>42370</v>
      </c>
      <c r="I24" s="768">
        <v>2250</v>
      </c>
      <c r="J24" s="722">
        <f t="shared" ref="J24:J29" si="0">F24-I24</f>
        <v>0</v>
      </c>
      <c r="K24" s="722">
        <f t="shared" ref="K24:K29" si="1">I24-F24</f>
        <v>0</v>
      </c>
      <c r="L24" s="771" t="s">
        <v>3128</v>
      </c>
    </row>
    <row r="25" spans="3:12" ht="12" customHeight="1" x14ac:dyDescent="0.25">
      <c r="C25" s="717" t="s">
        <v>2348</v>
      </c>
      <c r="D25" s="718" t="s">
        <v>3131</v>
      </c>
      <c r="E25" s="719" t="s">
        <v>3132</v>
      </c>
      <c r="F25" s="768">
        <v>2300</v>
      </c>
      <c r="G25" s="721" t="s">
        <v>3133</v>
      </c>
      <c r="H25" s="769">
        <v>42370</v>
      </c>
      <c r="I25" s="768">
        <v>2300</v>
      </c>
      <c r="J25" s="722">
        <f t="shared" si="0"/>
        <v>0</v>
      </c>
      <c r="K25" s="722">
        <f t="shared" si="1"/>
        <v>0</v>
      </c>
      <c r="L25" s="771" t="s">
        <v>3128</v>
      </c>
    </row>
    <row r="26" spans="3:12" ht="12" x14ac:dyDescent="0.2">
      <c r="C26" s="717" t="s">
        <v>2348</v>
      </c>
      <c r="D26" s="718" t="s">
        <v>3134</v>
      </c>
      <c r="E26" s="719" t="s">
        <v>3135</v>
      </c>
      <c r="F26" s="772">
        <v>2300</v>
      </c>
      <c r="G26" s="721" t="s">
        <v>3010</v>
      </c>
      <c r="H26" s="769">
        <v>42370</v>
      </c>
      <c r="I26" s="772">
        <v>2300</v>
      </c>
      <c r="J26" s="722">
        <f t="shared" si="0"/>
        <v>0</v>
      </c>
      <c r="K26" s="742">
        <f t="shared" si="1"/>
        <v>0</v>
      </c>
      <c r="L26" s="771" t="s">
        <v>3128</v>
      </c>
    </row>
    <row r="27" spans="3:12" ht="12" x14ac:dyDescent="0.2">
      <c r="C27" s="717" t="s">
        <v>2348</v>
      </c>
      <c r="D27" s="718" t="s">
        <v>2350</v>
      </c>
      <c r="E27" s="719" t="s">
        <v>3136</v>
      </c>
      <c r="F27" s="772">
        <v>3500</v>
      </c>
      <c r="G27" s="721" t="s">
        <v>3012</v>
      </c>
      <c r="H27" s="769">
        <v>42370</v>
      </c>
      <c r="I27" s="772">
        <v>3500</v>
      </c>
      <c r="J27" s="722">
        <f t="shared" si="0"/>
        <v>0</v>
      </c>
      <c r="K27" s="742">
        <f t="shared" si="1"/>
        <v>0</v>
      </c>
      <c r="L27" s="771" t="s">
        <v>3128</v>
      </c>
    </row>
    <row r="28" spans="3:12" ht="12" x14ac:dyDescent="0.2">
      <c r="C28" s="717" t="s">
        <v>2348</v>
      </c>
      <c r="D28" s="718" t="s">
        <v>2911</v>
      </c>
      <c r="E28" s="719" t="s">
        <v>2912</v>
      </c>
      <c r="F28" s="768">
        <v>19720</v>
      </c>
      <c r="G28" s="721" t="s">
        <v>3010</v>
      </c>
      <c r="H28" s="769">
        <v>42370</v>
      </c>
      <c r="I28" s="768">
        <v>19720</v>
      </c>
      <c r="J28" s="722">
        <f t="shared" si="0"/>
        <v>0</v>
      </c>
      <c r="K28" s="742">
        <f t="shared" si="1"/>
        <v>0</v>
      </c>
      <c r="L28" s="743" t="s">
        <v>3005</v>
      </c>
    </row>
    <row r="29" spans="3:12" ht="12" x14ac:dyDescent="0.2">
      <c r="C29" s="717" t="s">
        <v>2348</v>
      </c>
      <c r="D29" s="718" t="s">
        <v>2493</v>
      </c>
      <c r="E29" s="718" t="s">
        <v>3137</v>
      </c>
      <c r="F29" s="773">
        <v>3364</v>
      </c>
      <c r="G29" s="721" t="s">
        <v>3010</v>
      </c>
      <c r="H29" s="769">
        <v>42370</v>
      </c>
      <c r="I29" s="773">
        <v>3364</v>
      </c>
      <c r="J29" s="722">
        <f t="shared" si="0"/>
        <v>0</v>
      </c>
      <c r="K29" s="742">
        <f t="shared" si="1"/>
        <v>0</v>
      </c>
      <c r="L29" s="743" t="s">
        <v>3128</v>
      </c>
    </row>
    <row r="30" spans="3:12" ht="12" x14ac:dyDescent="0.2">
      <c r="C30" s="717" t="s">
        <v>3138</v>
      </c>
      <c r="D30" s="718" t="s">
        <v>2562</v>
      </c>
      <c r="E30" s="724" t="s">
        <v>2564</v>
      </c>
      <c r="F30" s="722">
        <v>16362</v>
      </c>
      <c r="G30" s="717" t="s">
        <v>3139</v>
      </c>
      <c r="H30" s="717" t="s">
        <v>3140</v>
      </c>
      <c r="I30" s="722">
        <v>16362</v>
      </c>
      <c r="J30" s="722">
        <v>0</v>
      </c>
      <c r="K30" s="722">
        <v>0</v>
      </c>
      <c r="L30" s="743" t="s">
        <v>3128</v>
      </c>
    </row>
    <row r="31" spans="3:12" ht="12" x14ac:dyDescent="0.2">
      <c r="C31" s="717" t="s">
        <v>3141</v>
      </c>
      <c r="D31" s="718" t="s">
        <v>2575</v>
      </c>
      <c r="E31" s="724" t="s">
        <v>3142</v>
      </c>
      <c r="F31" s="722">
        <v>18025.099999999999</v>
      </c>
      <c r="G31" s="717" t="s">
        <v>3139</v>
      </c>
      <c r="H31" s="717" t="s">
        <v>3143</v>
      </c>
      <c r="I31" s="722">
        <v>18025.099999999999</v>
      </c>
      <c r="J31" s="722">
        <v>0</v>
      </c>
      <c r="K31" s="722">
        <v>0</v>
      </c>
      <c r="L31" s="743" t="s">
        <v>3128</v>
      </c>
    </row>
    <row r="32" spans="3:12" ht="12" x14ac:dyDescent="0.2">
      <c r="C32" s="717" t="s">
        <v>3144</v>
      </c>
      <c r="D32" s="718" t="s">
        <v>2595</v>
      </c>
      <c r="E32" s="724" t="s">
        <v>3145</v>
      </c>
      <c r="F32" s="722">
        <v>7394.5</v>
      </c>
      <c r="G32" s="717" t="s">
        <v>3139</v>
      </c>
      <c r="H32" s="717" t="s">
        <v>3146</v>
      </c>
      <c r="I32" s="722">
        <v>7394.5</v>
      </c>
      <c r="J32" s="722">
        <v>0</v>
      </c>
      <c r="K32" s="722">
        <v>0</v>
      </c>
      <c r="L32" s="743" t="s">
        <v>3128</v>
      </c>
    </row>
    <row r="33" spans="3:12" ht="12" x14ac:dyDescent="0.2">
      <c r="C33" s="717" t="s">
        <v>3147</v>
      </c>
      <c r="D33" s="718" t="s">
        <v>2585</v>
      </c>
      <c r="E33" s="724" t="s">
        <v>3148</v>
      </c>
      <c r="F33" s="722">
        <v>7394.5</v>
      </c>
      <c r="G33" s="717" t="s">
        <v>3139</v>
      </c>
      <c r="H33" s="717" t="s">
        <v>3149</v>
      </c>
      <c r="I33" s="722">
        <v>7394.5</v>
      </c>
      <c r="J33" s="722">
        <v>0</v>
      </c>
      <c r="K33" s="722">
        <v>0</v>
      </c>
      <c r="L33" s="743" t="s">
        <v>3128</v>
      </c>
    </row>
    <row r="34" spans="3:12" ht="24" x14ac:dyDescent="0.25">
      <c r="C34" s="721" t="s">
        <v>3150</v>
      </c>
      <c r="D34" s="718" t="s">
        <v>2600</v>
      </c>
      <c r="E34" s="718" t="s">
        <v>3151</v>
      </c>
      <c r="F34" s="738">
        <v>15689</v>
      </c>
      <c r="G34" s="717" t="s">
        <v>3139</v>
      </c>
      <c r="H34" s="721" t="s">
        <v>3152</v>
      </c>
      <c r="I34" s="738">
        <v>15689</v>
      </c>
      <c r="J34" s="738">
        <v>0</v>
      </c>
      <c r="K34" s="738">
        <v>0</v>
      </c>
      <c r="L34" s="718" t="s">
        <v>3128</v>
      </c>
    </row>
    <row r="35" spans="3:12" ht="12" x14ac:dyDescent="0.2">
      <c r="C35" s="717" t="s">
        <v>3153</v>
      </c>
      <c r="D35" s="718" t="s">
        <v>2609</v>
      </c>
      <c r="E35" s="724" t="s">
        <v>3154</v>
      </c>
      <c r="F35" s="722">
        <v>6823.25</v>
      </c>
      <c r="G35" s="717" t="s">
        <v>3139</v>
      </c>
      <c r="H35" s="717" t="s">
        <v>3155</v>
      </c>
      <c r="I35" s="722">
        <v>6823.25</v>
      </c>
      <c r="J35" s="722">
        <v>0</v>
      </c>
      <c r="K35" s="722">
        <v>0</v>
      </c>
      <c r="L35" s="743" t="s">
        <v>3128</v>
      </c>
    </row>
    <row r="36" spans="3:12" ht="12" x14ac:dyDescent="0.2">
      <c r="C36" s="717" t="s">
        <v>3156</v>
      </c>
      <c r="D36" s="718" t="s">
        <v>2619</v>
      </c>
      <c r="E36" s="724" t="s">
        <v>3157</v>
      </c>
      <c r="F36" s="722">
        <v>6823.25</v>
      </c>
      <c r="G36" s="717" t="s">
        <v>3139</v>
      </c>
      <c r="H36" s="717" t="s">
        <v>3158</v>
      </c>
      <c r="I36" s="722">
        <v>6823.25</v>
      </c>
      <c r="J36" s="722">
        <v>0</v>
      </c>
      <c r="K36" s="722">
        <v>0</v>
      </c>
      <c r="L36" s="743" t="s">
        <v>3128</v>
      </c>
    </row>
    <row r="37" spans="3:12" ht="12" x14ac:dyDescent="0.2">
      <c r="C37" s="717" t="s">
        <v>3159</v>
      </c>
      <c r="D37" s="718" t="s">
        <v>2623</v>
      </c>
      <c r="E37" s="724" t="s">
        <v>3160</v>
      </c>
      <c r="F37" s="722">
        <v>6823.25</v>
      </c>
      <c r="G37" s="717" t="s">
        <v>3139</v>
      </c>
      <c r="H37" s="717" t="s">
        <v>3161</v>
      </c>
      <c r="I37" s="722">
        <v>6823.25</v>
      </c>
      <c r="J37" s="722">
        <v>0</v>
      </c>
      <c r="K37" s="722">
        <v>0</v>
      </c>
      <c r="L37" s="743" t="s">
        <v>3128</v>
      </c>
    </row>
    <row r="38" spans="3:12" ht="12" x14ac:dyDescent="0.2">
      <c r="C38" s="717" t="s">
        <v>3162</v>
      </c>
      <c r="D38" s="718" t="s">
        <v>2628</v>
      </c>
      <c r="E38" s="724" t="s">
        <v>2629</v>
      </c>
      <c r="F38" s="722">
        <v>35903.300000000003</v>
      </c>
      <c r="G38" s="717" t="s">
        <v>3139</v>
      </c>
      <c r="H38" s="717" t="s">
        <v>3163</v>
      </c>
      <c r="I38" s="722">
        <v>35903.300000000003</v>
      </c>
      <c r="J38" s="722">
        <v>0</v>
      </c>
      <c r="K38" s="722">
        <v>0</v>
      </c>
      <c r="L38" s="743" t="s">
        <v>3128</v>
      </c>
    </row>
    <row r="39" spans="3:12" ht="12" x14ac:dyDescent="0.2">
      <c r="C39" s="717" t="s">
        <v>3164</v>
      </c>
      <c r="D39" s="718" t="s">
        <v>2637</v>
      </c>
      <c r="E39" s="724" t="s">
        <v>3165</v>
      </c>
      <c r="F39" s="722">
        <v>39247.199999999997</v>
      </c>
      <c r="G39" s="717" t="s">
        <v>3139</v>
      </c>
      <c r="H39" s="717" t="s">
        <v>3166</v>
      </c>
      <c r="I39" s="722">
        <v>39247.199999999997</v>
      </c>
      <c r="J39" s="722">
        <v>0</v>
      </c>
      <c r="K39" s="722">
        <v>0</v>
      </c>
      <c r="L39" s="743" t="s">
        <v>3128</v>
      </c>
    </row>
    <row r="40" spans="3:12" ht="12" x14ac:dyDescent="0.2">
      <c r="C40" s="717" t="s">
        <v>3167</v>
      </c>
      <c r="D40" s="718" t="s">
        <v>2648</v>
      </c>
      <c r="E40" s="724" t="s">
        <v>3168</v>
      </c>
      <c r="F40" s="722">
        <v>39247.199999999997</v>
      </c>
      <c r="G40" s="717" t="s">
        <v>3139</v>
      </c>
      <c r="H40" s="717" t="s">
        <v>3169</v>
      </c>
      <c r="I40" s="722">
        <v>39247.199999999997</v>
      </c>
      <c r="J40" s="722">
        <v>0</v>
      </c>
      <c r="K40" s="722">
        <v>0</v>
      </c>
      <c r="L40" s="743" t="s">
        <v>3128</v>
      </c>
    </row>
    <row r="41" spans="3:12" ht="12" x14ac:dyDescent="0.2">
      <c r="C41" s="717" t="s">
        <v>3170</v>
      </c>
      <c r="D41" s="718" t="s">
        <v>2654</v>
      </c>
      <c r="E41" s="724" t="s">
        <v>3171</v>
      </c>
      <c r="F41" s="722">
        <v>37585.19</v>
      </c>
      <c r="G41" s="717" t="s">
        <v>3139</v>
      </c>
      <c r="H41" s="717" t="s">
        <v>3172</v>
      </c>
      <c r="I41" s="722">
        <v>37585.19</v>
      </c>
      <c r="J41" s="722">
        <v>0</v>
      </c>
      <c r="K41" s="722">
        <v>0</v>
      </c>
      <c r="L41" s="743" t="s">
        <v>3128</v>
      </c>
    </row>
    <row r="42" spans="3:12" ht="12" x14ac:dyDescent="0.2">
      <c r="C42" s="717" t="s">
        <v>3173</v>
      </c>
      <c r="D42" s="718" t="s">
        <v>2664</v>
      </c>
      <c r="E42" s="724" t="s">
        <v>3174</v>
      </c>
      <c r="F42" s="722">
        <v>37585.19</v>
      </c>
      <c r="G42" s="717" t="s">
        <v>3139</v>
      </c>
      <c r="H42" s="717" t="s">
        <v>3175</v>
      </c>
      <c r="I42" s="722">
        <v>37585.19</v>
      </c>
      <c r="J42" s="722">
        <v>0</v>
      </c>
      <c r="K42" s="722">
        <v>0</v>
      </c>
      <c r="L42" s="743" t="s">
        <v>3128</v>
      </c>
    </row>
    <row r="43" spans="3:12" ht="12" x14ac:dyDescent="0.2">
      <c r="C43" s="717" t="s">
        <v>3176</v>
      </c>
      <c r="D43" s="718" t="s">
        <v>2670</v>
      </c>
      <c r="E43" s="724" t="s">
        <v>3177</v>
      </c>
      <c r="F43" s="722">
        <v>37585.19</v>
      </c>
      <c r="G43" s="717" t="s">
        <v>3139</v>
      </c>
      <c r="H43" s="717" t="s">
        <v>3178</v>
      </c>
      <c r="I43" s="722">
        <v>37585.19</v>
      </c>
      <c r="J43" s="722">
        <v>0</v>
      </c>
      <c r="K43" s="722">
        <v>0</v>
      </c>
      <c r="L43" s="743" t="s">
        <v>3128</v>
      </c>
    </row>
    <row r="44" spans="3:12" ht="12" x14ac:dyDescent="0.2">
      <c r="C44" s="717" t="s">
        <v>3179</v>
      </c>
      <c r="D44" s="718" t="s">
        <v>2675</v>
      </c>
      <c r="E44" s="724" t="s">
        <v>2676</v>
      </c>
      <c r="F44" s="722">
        <v>79891.5</v>
      </c>
      <c r="G44" s="717" t="s">
        <v>3139</v>
      </c>
      <c r="H44" s="717" t="s">
        <v>3180</v>
      </c>
      <c r="I44" s="722">
        <v>79891.5</v>
      </c>
      <c r="J44" s="722">
        <v>0</v>
      </c>
      <c r="K44" s="722">
        <v>0</v>
      </c>
      <c r="L44" s="743" t="s">
        <v>3128</v>
      </c>
    </row>
    <row r="45" spans="3:12" ht="12" x14ac:dyDescent="0.2">
      <c r="C45" s="717" t="s">
        <v>3181</v>
      </c>
      <c r="D45" s="718" t="s">
        <v>2684</v>
      </c>
      <c r="E45" s="724" t="s">
        <v>2685</v>
      </c>
      <c r="F45" s="722">
        <v>7723</v>
      </c>
      <c r="G45" s="717" t="s">
        <v>3139</v>
      </c>
      <c r="H45" s="717" t="s">
        <v>3182</v>
      </c>
      <c r="I45" s="722">
        <v>7723</v>
      </c>
      <c r="J45" s="722">
        <v>0</v>
      </c>
      <c r="K45" s="722">
        <v>0</v>
      </c>
      <c r="L45" s="743" t="s">
        <v>3128</v>
      </c>
    </row>
    <row r="46" spans="3:12" ht="15" customHeight="1" x14ac:dyDescent="0.2">
      <c r="C46" s="717" t="s">
        <v>3183</v>
      </c>
      <c r="D46" s="718" t="s">
        <v>2694</v>
      </c>
      <c r="E46" s="724" t="s">
        <v>3184</v>
      </c>
      <c r="F46" s="722">
        <v>71558</v>
      </c>
      <c r="G46" s="717" t="s">
        <v>3139</v>
      </c>
      <c r="H46" s="717" t="s">
        <v>3185</v>
      </c>
      <c r="I46" s="722">
        <v>71558</v>
      </c>
      <c r="J46" s="722">
        <v>0</v>
      </c>
      <c r="K46" s="722">
        <v>0</v>
      </c>
      <c r="L46" s="743" t="s">
        <v>3128</v>
      </c>
    </row>
    <row r="47" spans="3:12" ht="22.5" customHeight="1" x14ac:dyDescent="0.2">
      <c r="C47" s="717" t="s">
        <v>3186</v>
      </c>
      <c r="D47" s="718" t="s">
        <v>2704</v>
      </c>
      <c r="E47" s="724" t="s">
        <v>3187</v>
      </c>
      <c r="F47" s="722">
        <v>9696.2000000000007</v>
      </c>
      <c r="G47" s="717" t="s">
        <v>3139</v>
      </c>
      <c r="H47" s="717" t="s">
        <v>3188</v>
      </c>
      <c r="I47" s="722">
        <v>9696.2000000000007</v>
      </c>
      <c r="J47" s="722">
        <v>0</v>
      </c>
      <c r="K47" s="722">
        <v>0</v>
      </c>
      <c r="L47" s="743" t="s">
        <v>3128</v>
      </c>
    </row>
    <row r="48" spans="3:12" ht="22.5" customHeight="1" x14ac:dyDescent="0.2">
      <c r="C48" s="717" t="s">
        <v>3189</v>
      </c>
      <c r="D48" s="718" t="s">
        <v>2712</v>
      </c>
      <c r="E48" s="724" t="s">
        <v>3190</v>
      </c>
      <c r="F48" s="722">
        <v>9696.2000000000007</v>
      </c>
      <c r="G48" s="717" t="s">
        <v>3139</v>
      </c>
      <c r="H48" s="717" t="s">
        <v>3191</v>
      </c>
      <c r="I48" s="722">
        <v>9696.2000000000007</v>
      </c>
      <c r="J48" s="722">
        <v>0</v>
      </c>
      <c r="K48" s="722">
        <v>0</v>
      </c>
      <c r="L48" s="743" t="s">
        <v>3128</v>
      </c>
    </row>
    <row r="49" spans="2:12" ht="22.5" customHeight="1" x14ac:dyDescent="0.2">
      <c r="B49" s="216"/>
      <c r="C49" s="717" t="s">
        <v>3192</v>
      </c>
      <c r="D49" s="718" t="s">
        <v>2715</v>
      </c>
      <c r="E49" s="724" t="s">
        <v>2716</v>
      </c>
      <c r="F49" s="722">
        <v>274633</v>
      </c>
      <c r="G49" s="717" t="s">
        <v>3139</v>
      </c>
      <c r="H49" s="717" t="s">
        <v>3193</v>
      </c>
      <c r="I49" s="722">
        <v>274633</v>
      </c>
      <c r="J49" s="722">
        <v>0</v>
      </c>
      <c r="K49" s="722">
        <v>0</v>
      </c>
      <c r="L49" s="743" t="s">
        <v>3128</v>
      </c>
    </row>
    <row r="50" spans="2:12" ht="22.5" customHeight="1" x14ac:dyDescent="0.2">
      <c r="B50" s="86"/>
      <c r="C50" s="717" t="s">
        <v>3194</v>
      </c>
      <c r="D50" s="718" t="s">
        <v>2725</v>
      </c>
      <c r="E50" s="724" t="s">
        <v>2726</v>
      </c>
      <c r="F50" s="722">
        <v>93378</v>
      </c>
      <c r="G50" s="717" t="s">
        <v>3139</v>
      </c>
      <c r="H50" s="717" t="s">
        <v>3195</v>
      </c>
      <c r="I50" s="722">
        <v>93378</v>
      </c>
      <c r="J50" s="722">
        <v>0</v>
      </c>
      <c r="K50" s="722">
        <v>0</v>
      </c>
      <c r="L50" s="743" t="s">
        <v>3128</v>
      </c>
    </row>
    <row r="51" spans="2:12" ht="22.5" customHeight="1" x14ac:dyDescent="0.2">
      <c r="B51" s="86"/>
      <c r="C51" s="717" t="s">
        <v>3196</v>
      </c>
      <c r="D51" s="718" t="s">
        <v>2736</v>
      </c>
      <c r="E51" s="724" t="s">
        <v>3197</v>
      </c>
      <c r="F51" s="722">
        <v>83285</v>
      </c>
      <c r="G51" s="717" t="s">
        <v>3139</v>
      </c>
      <c r="H51" s="717" t="s">
        <v>3198</v>
      </c>
      <c r="I51" s="722">
        <v>83285</v>
      </c>
      <c r="J51" s="722">
        <v>0</v>
      </c>
      <c r="K51" s="722">
        <v>0</v>
      </c>
      <c r="L51" s="743" t="s">
        <v>3128</v>
      </c>
    </row>
    <row r="52" spans="2:12" ht="12" customHeight="1" x14ac:dyDescent="0.2">
      <c r="B52" s="86"/>
      <c r="C52" s="717" t="s">
        <v>3199</v>
      </c>
      <c r="D52" s="718" t="s">
        <v>2502</v>
      </c>
      <c r="E52" s="724" t="s">
        <v>3200</v>
      </c>
      <c r="F52" s="722">
        <v>7500</v>
      </c>
      <c r="G52" s="717" t="s">
        <v>3201</v>
      </c>
      <c r="H52" s="717" t="s">
        <v>3202</v>
      </c>
      <c r="I52" s="722">
        <v>7500</v>
      </c>
      <c r="J52" s="722">
        <v>0</v>
      </c>
      <c r="K52" s="722">
        <v>0</v>
      </c>
      <c r="L52" s="724" t="s">
        <v>3128</v>
      </c>
    </row>
    <row r="53" spans="2:12" ht="12" customHeight="1" x14ac:dyDescent="0.2">
      <c r="B53" s="86"/>
      <c r="C53" s="717" t="s">
        <v>3203</v>
      </c>
      <c r="D53" s="718" t="s">
        <v>2746</v>
      </c>
      <c r="E53" s="718" t="s">
        <v>2747</v>
      </c>
      <c r="F53" s="738">
        <v>11890</v>
      </c>
      <c r="G53" s="721" t="s">
        <v>3204</v>
      </c>
      <c r="H53" s="721" t="s">
        <v>3205</v>
      </c>
      <c r="I53" s="738">
        <v>11890</v>
      </c>
      <c r="J53" s="722">
        <v>0</v>
      </c>
      <c r="K53" s="722">
        <v>0</v>
      </c>
      <c r="L53" s="724" t="s">
        <v>3128</v>
      </c>
    </row>
    <row r="54" spans="2:12" ht="12" customHeight="1" x14ac:dyDescent="0.2">
      <c r="B54" s="86"/>
      <c r="C54" s="717" t="s">
        <v>3206</v>
      </c>
      <c r="D54" s="718" t="s">
        <v>2761</v>
      </c>
      <c r="E54" s="718" t="s">
        <v>2762</v>
      </c>
      <c r="F54" s="738">
        <v>11890</v>
      </c>
      <c r="G54" s="721" t="s">
        <v>3204</v>
      </c>
      <c r="H54" s="721" t="s">
        <v>3205</v>
      </c>
      <c r="I54" s="738">
        <v>11890</v>
      </c>
      <c r="J54" s="722">
        <v>0</v>
      </c>
      <c r="K54" s="722">
        <v>0</v>
      </c>
      <c r="L54" s="724" t="s">
        <v>3128</v>
      </c>
    </row>
    <row r="55" spans="2:12" ht="12" customHeight="1" x14ac:dyDescent="0.2">
      <c r="B55" s="86"/>
      <c r="C55" s="717" t="s">
        <v>3207</v>
      </c>
      <c r="D55" s="718" t="s">
        <v>2765</v>
      </c>
      <c r="E55" s="718" t="s">
        <v>2766</v>
      </c>
      <c r="F55" s="738">
        <v>11890</v>
      </c>
      <c r="G55" s="721" t="s">
        <v>3204</v>
      </c>
      <c r="H55" s="721" t="s">
        <v>3205</v>
      </c>
      <c r="I55" s="738">
        <v>11890</v>
      </c>
      <c r="J55" s="722">
        <v>0</v>
      </c>
      <c r="K55" s="722">
        <v>0</v>
      </c>
      <c r="L55" s="724" t="s">
        <v>3128</v>
      </c>
    </row>
    <row r="56" spans="2:12" ht="12" customHeight="1" x14ac:dyDescent="0.2">
      <c r="B56" s="86"/>
      <c r="C56" s="717" t="s">
        <v>3208</v>
      </c>
      <c r="D56" s="718" t="s">
        <v>2769</v>
      </c>
      <c r="E56" s="718" t="s">
        <v>2770</v>
      </c>
      <c r="F56" s="738">
        <v>15080</v>
      </c>
      <c r="G56" s="721" t="s">
        <v>3204</v>
      </c>
      <c r="H56" s="721" t="s">
        <v>3205</v>
      </c>
      <c r="I56" s="738">
        <v>15080</v>
      </c>
      <c r="J56" s="722">
        <v>0</v>
      </c>
      <c r="K56" s="722">
        <v>0</v>
      </c>
      <c r="L56" s="724" t="s">
        <v>3128</v>
      </c>
    </row>
    <row r="57" spans="2:12" ht="12" customHeight="1" x14ac:dyDescent="0.2">
      <c r="B57" s="86"/>
      <c r="C57" s="717" t="s">
        <v>3209</v>
      </c>
      <c r="D57" s="718" t="s">
        <v>2778</v>
      </c>
      <c r="E57" s="718" t="s">
        <v>2779</v>
      </c>
      <c r="F57" s="738">
        <v>15080</v>
      </c>
      <c r="G57" s="721" t="s">
        <v>3204</v>
      </c>
      <c r="H57" s="721" t="s">
        <v>3205</v>
      </c>
      <c r="I57" s="738">
        <v>15080</v>
      </c>
      <c r="J57" s="722">
        <v>0</v>
      </c>
      <c r="K57" s="722">
        <v>0</v>
      </c>
      <c r="L57" s="724" t="s">
        <v>3128</v>
      </c>
    </row>
    <row r="58" spans="2:12" ht="12" customHeight="1" x14ac:dyDescent="0.2">
      <c r="B58" s="86"/>
      <c r="C58" s="717" t="s">
        <v>3210</v>
      </c>
      <c r="D58" s="718" t="s">
        <v>2783</v>
      </c>
      <c r="E58" s="718" t="s">
        <v>2784</v>
      </c>
      <c r="F58" s="738">
        <v>15080</v>
      </c>
      <c r="G58" s="721" t="s">
        <v>3204</v>
      </c>
      <c r="H58" s="721" t="s">
        <v>3205</v>
      </c>
      <c r="I58" s="738">
        <v>15080</v>
      </c>
      <c r="J58" s="774">
        <v>0</v>
      </c>
      <c r="K58" s="722">
        <v>0</v>
      </c>
      <c r="L58" s="724" t="s">
        <v>3128</v>
      </c>
    </row>
    <row r="59" spans="2:12" ht="12" customHeight="1" x14ac:dyDescent="0.2">
      <c r="B59" s="86"/>
      <c r="C59" s="775"/>
      <c r="D59" s="776"/>
      <c r="E59" s="777" t="s">
        <v>316</v>
      </c>
      <c r="F59" s="778">
        <f>SUM(F23:F58)</f>
        <v>1077893.02</v>
      </c>
      <c r="G59" s="777"/>
      <c r="H59" s="777"/>
      <c r="I59" s="779">
        <f>SUM(I23:I58)</f>
        <v>1077893.02</v>
      </c>
      <c r="J59" s="780">
        <f>SUM(J23:J58)</f>
        <v>0</v>
      </c>
      <c r="K59" s="781">
        <f>SUM(K23:K54)</f>
        <v>0</v>
      </c>
      <c r="L59" s="782"/>
    </row>
    <row r="60" spans="2:12" ht="12.75" x14ac:dyDescent="0.2">
      <c r="C60" s="749"/>
      <c r="D60" s="750"/>
      <c r="E60" s="749"/>
      <c r="F60" s="749"/>
      <c r="G60" s="749"/>
      <c r="H60" s="749"/>
      <c r="I60" s="749"/>
      <c r="J60" s="751"/>
      <c r="K60" s="752"/>
      <c r="L60" s="749"/>
    </row>
  </sheetData>
  <mergeCells count="16">
    <mergeCell ref="C17:L17"/>
    <mergeCell ref="C19:F19"/>
    <mergeCell ref="G19:I19"/>
    <mergeCell ref="J19:K20"/>
    <mergeCell ref="L19:L21"/>
    <mergeCell ref="C20:C21"/>
    <mergeCell ref="D20:D21"/>
    <mergeCell ref="E20:E21"/>
    <mergeCell ref="F20:F21"/>
    <mergeCell ref="G20:I20"/>
    <mergeCell ref="B4:L4"/>
    <mergeCell ref="B5:L5"/>
    <mergeCell ref="B6:L6"/>
    <mergeCell ref="C11:C13"/>
    <mergeCell ref="E12:F12"/>
    <mergeCell ref="G12:K12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43">
    <pageSetUpPr fitToPage="1"/>
  </sheetPr>
  <dimension ref="B4:L32"/>
  <sheetViews>
    <sheetView showGridLines="0" view="pageBreakPreview" topLeftCell="B19" zoomScaleNormal="100" zoomScaleSheetLayoutView="100" workbookViewId="0">
      <selection activeCell="I32" sqref="I32"/>
    </sheetView>
  </sheetViews>
  <sheetFormatPr baseColWidth="10" defaultRowHeight="11.25" x14ac:dyDescent="0.25"/>
  <cols>
    <col min="1" max="1" width="11.42578125" style="266"/>
    <col min="2" max="2" width="8" style="266" customWidth="1"/>
    <col min="3" max="3" width="11.42578125" style="266"/>
    <col min="4" max="4" width="20.42578125" style="266" bestFit="1" customWidth="1"/>
    <col min="5" max="5" width="51.42578125" style="266" customWidth="1"/>
    <col min="6" max="6" width="11.42578125" style="266"/>
    <col min="7" max="7" width="19.85546875" style="266" bestFit="1" customWidth="1"/>
    <col min="8" max="9" width="11.42578125" style="266"/>
    <col min="10" max="11" width="11.85546875" style="266" customWidth="1"/>
    <col min="12" max="12" width="63.140625" style="266" bestFit="1" customWidth="1"/>
    <col min="13" max="16384" width="11.42578125" style="266"/>
  </cols>
  <sheetData>
    <row r="4" spans="2:12" ht="30" customHeight="1" x14ac:dyDescent="0.2">
      <c r="B4" s="1083" t="s">
        <v>453</v>
      </c>
      <c r="C4" s="1083"/>
      <c r="D4" s="1083"/>
      <c r="E4" s="1083"/>
      <c r="F4" s="1083"/>
      <c r="G4" s="1083"/>
      <c r="H4" s="1083"/>
      <c r="I4" s="1083"/>
      <c r="J4" s="1083"/>
      <c r="K4" s="1083"/>
      <c r="L4" s="1083"/>
    </row>
    <row r="5" spans="2:12" ht="12.75" x14ac:dyDescent="0.2">
      <c r="B5" s="1083" t="s">
        <v>330</v>
      </c>
      <c r="C5" s="1083"/>
      <c r="D5" s="1083"/>
      <c r="E5" s="1083"/>
      <c r="F5" s="1083"/>
      <c r="G5" s="1083"/>
      <c r="H5" s="1083"/>
      <c r="I5" s="1083"/>
      <c r="J5" s="1083"/>
      <c r="K5" s="1083"/>
      <c r="L5" s="1083"/>
    </row>
    <row r="6" spans="2:12" ht="12.75" x14ac:dyDescent="0.2">
      <c r="B6" s="1084" t="s">
        <v>230</v>
      </c>
      <c r="C6" s="1084"/>
      <c r="D6" s="1084"/>
      <c r="E6" s="1084"/>
      <c r="F6" s="1084"/>
      <c r="G6" s="1084"/>
      <c r="H6" s="1084"/>
      <c r="I6" s="1084"/>
      <c r="J6" s="1084"/>
      <c r="K6" s="1084"/>
      <c r="L6" s="1084"/>
    </row>
    <row r="7" spans="2:12" ht="12.75" x14ac:dyDescent="0.2"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</row>
    <row r="8" spans="2:12" ht="12.75" x14ac:dyDescent="0.2">
      <c r="B8" s="469"/>
      <c r="C8" s="469"/>
      <c r="D8" s="469"/>
      <c r="E8" s="469"/>
      <c r="F8" s="469"/>
      <c r="G8" s="469"/>
      <c r="H8" s="469"/>
      <c r="I8" s="469"/>
      <c r="J8" s="469"/>
      <c r="K8" s="469"/>
      <c r="L8" s="469"/>
    </row>
    <row r="9" spans="2:12" ht="12.75" x14ac:dyDescent="0.2">
      <c r="B9" s="469"/>
      <c r="C9" s="469"/>
      <c r="D9" s="469"/>
      <c r="E9" s="469"/>
      <c r="F9" s="469"/>
      <c r="G9" s="469"/>
      <c r="H9" s="469"/>
      <c r="I9" s="469"/>
      <c r="J9" s="469"/>
      <c r="K9" s="469"/>
      <c r="L9" s="469"/>
    </row>
    <row r="11" spans="2:12" x14ac:dyDescent="0.25">
      <c r="C11" s="1085"/>
      <c r="D11" s="267"/>
      <c r="E11" s="267"/>
      <c r="F11" s="267"/>
      <c r="G11" s="267"/>
      <c r="H11" s="267"/>
      <c r="I11" s="267"/>
      <c r="J11" s="267"/>
      <c r="K11" s="267"/>
      <c r="L11" s="267"/>
    </row>
    <row r="12" spans="2:12" x14ac:dyDescent="0.25">
      <c r="C12" s="1086"/>
      <c r="D12" s="267"/>
      <c r="E12" s="1087" t="s">
        <v>329</v>
      </c>
      <c r="F12" s="1087"/>
      <c r="G12" s="1088" t="s">
        <v>3123</v>
      </c>
      <c r="H12" s="1088"/>
      <c r="I12" s="1088"/>
      <c r="J12" s="1088"/>
      <c r="K12" s="1088"/>
      <c r="L12" s="267"/>
    </row>
    <row r="13" spans="2:12" x14ac:dyDescent="0.25">
      <c r="C13" s="1086"/>
      <c r="D13" s="267"/>
      <c r="E13" s="267"/>
      <c r="F13" s="267"/>
      <c r="G13" s="267"/>
      <c r="H13" s="267"/>
      <c r="I13" s="267"/>
      <c r="J13" s="267"/>
      <c r="K13" s="267"/>
      <c r="L13" s="267"/>
    </row>
    <row r="14" spans="2:12" x14ac:dyDescent="0.25">
      <c r="C14" s="269"/>
      <c r="D14" s="267"/>
      <c r="E14" s="267"/>
      <c r="F14" s="267"/>
      <c r="G14" s="267"/>
      <c r="H14" s="267"/>
      <c r="I14" s="267"/>
      <c r="J14" s="267"/>
      <c r="K14" s="267"/>
      <c r="L14" s="267"/>
    </row>
    <row r="15" spans="2:12" x14ac:dyDescent="0.25">
      <c r="C15" s="267"/>
      <c r="D15" s="276" t="s">
        <v>328</v>
      </c>
      <c r="E15" s="766" t="s">
        <v>3217</v>
      </c>
      <c r="F15" s="267"/>
      <c r="G15" s="267"/>
      <c r="I15" s="767" t="s">
        <v>3126</v>
      </c>
      <c r="L15" s="275">
        <v>4</v>
      </c>
    </row>
    <row r="16" spans="2:12" ht="12" thickBot="1" x14ac:dyDescent="0.3">
      <c r="C16" s="267"/>
      <c r="D16" s="267"/>
      <c r="E16" s="267"/>
      <c r="F16" s="267"/>
      <c r="G16" s="267"/>
      <c r="H16" s="267"/>
      <c r="I16" s="267"/>
      <c r="J16" s="267"/>
      <c r="K16" s="267"/>
      <c r="L16" s="267"/>
    </row>
    <row r="17" spans="3:12" ht="18" customHeight="1" thickBot="1" x14ac:dyDescent="0.3">
      <c r="C17" s="1062" t="s">
        <v>327</v>
      </c>
      <c r="D17" s="1063"/>
      <c r="E17" s="1063"/>
      <c r="F17" s="1063"/>
      <c r="G17" s="1063"/>
      <c r="H17" s="1063"/>
      <c r="I17" s="1063"/>
      <c r="J17" s="1063"/>
      <c r="K17" s="1063"/>
      <c r="L17" s="1064"/>
    </row>
    <row r="18" spans="3:12" ht="12" thickBot="1" x14ac:dyDescent="0.3">
      <c r="C18" s="274"/>
      <c r="D18" s="274"/>
      <c r="E18" s="274"/>
      <c r="F18" s="274"/>
      <c r="G18" s="274"/>
      <c r="H18" s="274"/>
      <c r="I18" s="274"/>
      <c r="J18" s="274"/>
      <c r="K18" s="274"/>
      <c r="L18" s="274"/>
    </row>
    <row r="19" spans="3:12" ht="27.75" customHeight="1" thickBot="1" x14ac:dyDescent="0.3">
      <c r="C19" s="1065" t="s">
        <v>326</v>
      </c>
      <c r="D19" s="1066"/>
      <c r="E19" s="1066"/>
      <c r="F19" s="1067"/>
      <c r="G19" s="1068" t="s">
        <v>325</v>
      </c>
      <c r="H19" s="1066"/>
      <c r="I19" s="1067"/>
      <c r="J19" s="1069" t="s">
        <v>324</v>
      </c>
      <c r="K19" s="1069"/>
      <c r="L19" s="1071" t="s">
        <v>323</v>
      </c>
    </row>
    <row r="20" spans="3:12" ht="27.75" customHeight="1" thickBot="1" x14ac:dyDescent="0.3">
      <c r="C20" s="1074" t="s">
        <v>322</v>
      </c>
      <c r="D20" s="1076" t="s">
        <v>310</v>
      </c>
      <c r="E20" s="1076" t="s">
        <v>321</v>
      </c>
      <c r="F20" s="1078" t="s">
        <v>320</v>
      </c>
      <c r="G20" s="1080" t="s">
        <v>319</v>
      </c>
      <c r="H20" s="1081"/>
      <c r="I20" s="1082"/>
      <c r="J20" s="1070"/>
      <c r="K20" s="1070"/>
      <c r="L20" s="1072"/>
    </row>
    <row r="21" spans="3:12" ht="27.75" customHeight="1" x14ac:dyDescent="0.25">
      <c r="C21" s="1075"/>
      <c r="D21" s="1077"/>
      <c r="E21" s="1077"/>
      <c r="F21" s="1079"/>
      <c r="G21" s="273" t="s">
        <v>251</v>
      </c>
      <c r="H21" s="273" t="s">
        <v>250</v>
      </c>
      <c r="I21" s="273" t="s">
        <v>299</v>
      </c>
      <c r="J21" s="273" t="s">
        <v>318</v>
      </c>
      <c r="K21" s="272" t="s">
        <v>317</v>
      </c>
      <c r="L21" s="1073"/>
    </row>
    <row r="22" spans="3:12" ht="18" customHeight="1" x14ac:dyDescent="0.25">
      <c r="C22" s="271">
        <v>5</v>
      </c>
      <c r="D22" s="270">
        <v>6</v>
      </c>
      <c r="E22" s="270">
        <v>7</v>
      </c>
      <c r="F22" s="270">
        <v>8</v>
      </c>
      <c r="G22" s="269">
        <v>9</v>
      </c>
      <c r="H22" s="269">
        <v>10</v>
      </c>
      <c r="I22" s="269">
        <v>11</v>
      </c>
      <c r="J22" s="269">
        <v>12</v>
      </c>
      <c r="K22" s="269">
        <v>13</v>
      </c>
      <c r="L22" s="268">
        <v>14</v>
      </c>
    </row>
    <row r="23" spans="3:12" ht="13.5" customHeight="1" x14ac:dyDescent="0.2">
      <c r="C23" s="717" t="s">
        <v>2541</v>
      </c>
      <c r="D23" s="718" t="s">
        <v>2802</v>
      </c>
      <c r="E23" s="719" t="s">
        <v>3212</v>
      </c>
      <c r="F23" s="770">
        <v>199802</v>
      </c>
      <c r="G23" s="783" t="s">
        <v>2806</v>
      </c>
      <c r="H23" s="784" t="s">
        <v>2807</v>
      </c>
      <c r="I23" s="785">
        <v>199802</v>
      </c>
      <c r="J23" s="786">
        <f>F23-I23</f>
        <v>0</v>
      </c>
      <c r="K23" s="723">
        <f>I23-F23</f>
        <v>0</v>
      </c>
      <c r="L23" s="787" t="s">
        <v>3128</v>
      </c>
    </row>
    <row r="24" spans="3:12" ht="12.75" customHeight="1" x14ac:dyDescent="0.25">
      <c r="C24" s="717" t="s">
        <v>2541</v>
      </c>
      <c r="D24" s="718" t="s">
        <v>2787</v>
      </c>
      <c r="E24" s="719" t="s">
        <v>3213</v>
      </c>
      <c r="F24" s="770">
        <v>225792</v>
      </c>
      <c r="G24" s="788" t="s">
        <v>2792</v>
      </c>
      <c r="H24" s="788" t="s">
        <v>2793</v>
      </c>
      <c r="I24" s="785">
        <v>225792</v>
      </c>
      <c r="J24" s="786">
        <f>F24-I24</f>
        <v>0</v>
      </c>
      <c r="K24" s="723">
        <f>I24-F24</f>
        <v>0</v>
      </c>
      <c r="L24" s="789" t="s">
        <v>3128</v>
      </c>
    </row>
    <row r="25" spans="3:12" ht="12" customHeight="1" x14ac:dyDescent="0.2">
      <c r="C25" s="717" t="s">
        <v>2541</v>
      </c>
      <c r="D25" s="719" t="s">
        <v>2543</v>
      </c>
      <c r="E25" s="719" t="s">
        <v>3214</v>
      </c>
      <c r="F25" s="785">
        <v>552800</v>
      </c>
      <c r="G25" s="790" t="s">
        <v>2549</v>
      </c>
      <c r="H25" s="790" t="s">
        <v>2550</v>
      </c>
      <c r="I25" s="785">
        <v>0</v>
      </c>
      <c r="J25" s="786">
        <v>0</v>
      </c>
      <c r="K25" s="723">
        <f t="shared" ref="K25:K26" si="0">I25-F25</f>
        <v>-552800</v>
      </c>
      <c r="L25" s="787" t="s">
        <v>3215</v>
      </c>
    </row>
    <row r="26" spans="3:12" ht="24" x14ac:dyDescent="0.2">
      <c r="C26" s="717" t="s">
        <v>2541</v>
      </c>
      <c r="D26" s="719" t="s">
        <v>2933</v>
      </c>
      <c r="E26" s="719" t="s">
        <v>3216</v>
      </c>
      <c r="F26" s="785">
        <v>0</v>
      </c>
      <c r="G26" s="790" t="s">
        <v>2553</v>
      </c>
      <c r="H26" s="790" t="s">
        <v>2554</v>
      </c>
      <c r="I26" s="720">
        <v>0</v>
      </c>
      <c r="J26" s="786">
        <f t="shared" ref="J26" si="1">F26-I26</f>
        <v>0</v>
      </c>
      <c r="K26" s="723">
        <f t="shared" si="0"/>
        <v>0</v>
      </c>
      <c r="L26" s="787" t="s">
        <v>3215</v>
      </c>
    </row>
    <row r="27" spans="3:12" ht="12.75" x14ac:dyDescent="0.2">
      <c r="C27" s="791"/>
      <c r="D27" s="792"/>
      <c r="E27" s="776"/>
      <c r="F27" s="793"/>
      <c r="G27" s="776"/>
      <c r="H27" s="776"/>
      <c r="I27" s="794"/>
      <c r="J27" s="780"/>
      <c r="K27" s="781"/>
      <c r="L27" s="782"/>
    </row>
    <row r="28" spans="3:12" ht="12.75" x14ac:dyDescent="0.2">
      <c r="C28" s="791"/>
      <c r="D28" s="792"/>
      <c r="E28" s="776"/>
      <c r="F28" s="793"/>
      <c r="G28" s="776"/>
      <c r="H28" s="776"/>
      <c r="I28" s="794"/>
      <c r="J28" s="780"/>
      <c r="K28" s="781"/>
      <c r="L28" s="782"/>
    </row>
    <row r="29" spans="3:12" ht="12.75" x14ac:dyDescent="0.2">
      <c r="C29" s="791"/>
      <c r="D29" s="792"/>
      <c r="E29" s="776"/>
      <c r="F29" s="793"/>
      <c r="G29" s="776"/>
      <c r="H29" s="776"/>
      <c r="I29" s="794"/>
      <c r="J29" s="780"/>
      <c r="K29" s="781"/>
      <c r="L29" s="782"/>
    </row>
    <row r="30" spans="3:12" ht="12.75" x14ac:dyDescent="0.2">
      <c r="C30" s="791"/>
      <c r="D30" s="792"/>
      <c r="E30" s="776"/>
      <c r="F30" s="793"/>
      <c r="G30" s="776"/>
      <c r="H30" s="776"/>
      <c r="I30" s="794"/>
      <c r="J30" s="780"/>
      <c r="K30" s="781"/>
      <c r="L30" s="782"/>
    </row>
    <row r="31" spans="3:12" ht="12.75" x14ac:dyDescent="0.2">
      <c r="C31" s="791"/>
      <c r="D31" s="792"/>
      <c r="E31" s="776"/>
      <c r="F31" s="793"/>
      <c r="G31" s="776"/>
      <c r="H31" s="776"/>
      <c r="I31" s="794"/>
      <c r="J31" s="780"/>
      <c r="K31" s="781"/>
      <c r="L31" s="782"/>
    </row>
    <row r="32" spans="3:12" ht="12.75" x14ac:dyDescent="0.2">
      <c r="C32" s="791"/>
      <c r="D32" s="792"/>
      <c r="E32" s="777" t="s">
        <v>316</v>
      </c>
      <c r="F32" s="778">
        <f>SUM(F23:F26)</f>
        <v>978394</v>
      </c>
      <c r="G32" s="777"/>
      <c r="H32" s="777"/>
      <c r="I32" s="779">
        <f>SUM(I23:I26)</f>
        <v>425594</v>
      </c>
      <c r="J32" s="780"/>
      <c r="K32" s="781"/>
      <c r="L32" s="782"/>
    </row>
  </sheetData>
  <mergeCells count="16">
    <mergeCell ref="C17:L17"/>
    <mergeCell ref="C19:F19"/>
    <mergeCell ref="G19:I19"/>
    <mergeCell ref="J19:K20"/>
    <mergeCell ref="L19:L21"/>
    <mergeCell ref="C20:C21"/>
    <mergeCell ref="D20:D21"/>
    <mergeCell ref="E20:E21"/>
    <mergeCell ref="F20:F21"/>
    <mergeCell ref="G20:I20"/>
    <mergeCell ref="B4:L4"/>
    <mergeCell ref="B5:L5"/>
    <mergeCell ref="B6:L6"/>
    <mergeCell ref="C11:C13"/>
    <mergeCell ref="E12:F12"/>
    <mergeCell ref="G12:K12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scale="5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39">
    <pageSetUpPr fitToPage="1"/>
  </sheetPr>
  <dimension ref="A1:P95"/>
  <sheetViews>
    <sheetView showGridLines="0" view="pageBreakPreview" topLeftCell="A36" zoomScale="80" zoomScaleNormal="40" zoomScaleSheetLayoutView="80" workbookViewId="0">
      <selection activeCell="L28" sqref="L28"/>
    </sheetView>
  </sheetViews>
  <sheetFormatPr baseColWidth="10" defaultRowHeight="15" x14ac:dyDescent="0.25"/>
  <cols>
    <col min="1" max="1" width="11.42578125" style="278"/>
    <col min="2" max="2" width="30.7109375" customWidth="1"/>
    <col min="3" max="3" width="13.7109375" customWidth="1"/>
    <col min="4" max="4" width="10.85546875" customWidth="1"/>
    <col min="5" max="5" width="12.140625" customWidth="1"/>
    <col min="6" max="6" width="15.7109375" customWidth="1"/>
    <col min="7" max="7" width="2" bestFit="1" customWidth="1"/>
    <col min="8" max="8" width="30.7109375" customWidth="1"/>
    <col min="9" max="9" width="13.7109375" customWidth="1"/>
    <col min="10" max="10" width="10.85546875" customWidth="1"/>
    <col min="11" max="11" width="12.140625" customWidth="1"/>
    <col min="12" max="12" width="15.7109375" customWidth="1"/>
    <col min="13" max="13" width="2" bestFit="1" customWidth="1"/>
    <col min="14" max="14" width="16" style="278" customWidth="1"/>
    <col min="15" max="15" width="18.42578125" customWidth="1"/>
    <col min="16" max="16" width="11.42578125" customWidth="1"/>
    <col min="17" max="17" width="15.140625" bestFit="1" customWidth="1"/>
    <col min="18" max="18" width="4.5703125" bestFit="1" customWidth="1"/>
    <col min="19" max="20" width="14.140625" bestFit="1" customWidth="1"/>
    <col min="258" max="258" width="30.7109375" customWidth="1"/>
    <col min="259" max="259" width="13.7109375" customWidth="1"/>
    <col min="260" max="260" width="10.85546875" customWidth="1"/>
    <col min="261" max="261" width="12.140625" customWidth="1"/>
    <col min="262" max="262" width="15.7109375" customWidth="1"/>
    <col min="263" max="263" width="2" bestFit="1" customWidth="1"/>
    <col min="264" max="264" width="30.7109375" customWidth="1"/>
    <col min="265" max="265" width="13.7109375" customWidth="1"/>
    <col min="266" max="266" width="10.85546875" customWidth="1"/>
    <col min="267" max="267" width="12.140625" customWidth="1"/>
    <col min="268" max="268" width="15.7109375" customWidth="1"/>
    <col min="269" max="269" width="2" bestFit="1" customWidth="1"/>
    <col min="270" max="270" width="16" customWidth="1"/>
    <col min="271" max="271" width="18.42578125" customWidth="1"/>
    <col min="272" max="272" width="11.42578125" customWidth="1"/>
    <col min="273" max="273" width="15.140625" bestFit="1" customWidth="1"/>
    <col min="274" max="274" width="4.5703125" bestFit="1" customWidth="1"/>
    <col min="275" max="276" width="14.140625" bestFit="1" customWidth="1"/>
    <col min="514" max="514" width="30.7109375" customWidth="1"/>
    <col min="515" max="515" width="13.7109375" customWidth="1"/>
    <col min="516" max="516" width="10.85546875" customWidth="1"/>
    <col min="517" max="517" width="12.140625" customWidth="1"/>
    <col min="518" max="518" width="15.7109375" customWidth="1"/>
    <col min="519" max="519" width="2" bestFit="1" customWidth="1"/>
    <col min="520" max="520" width="30.7109375" customWidth="1"/>
    <col min="521" max="521" width="13.7109375" customWidth="1"/>
    <col min="522" max="522" width="10.85546875" customWidth="1"/>
    <col min="523" max="523" width="12.140625" customWidth="1"/>
    <col min="524" max="524" width="15.7109375" customWidth="1"/>
    <col min="525" max="525" width="2" bestFit="1" customWidth="1"/>
    <col min="526" max="526" width="16" customWidth="1"/>
    <col min="527" max="527" width="18.42578125" customWidth="1"/>
    <col min="528" max="528" width="11.42578125" customWidth="1"/>
    <col min="529" max="529" width="15.140625" bestFit="1" customWidth="1"/>
    <col min="530" max="530" width="4.5703125" bestFit="1" customWidth="1"/>
    <col min="531" max="532" width="14.140625" bestFit="1" customWidth="1"/>
    <col min="770" max="770" width="30.7109375" customWidth="1"/>
    <col min="771" max="771" width="13.7109375" customWidth="1"/>
    <col min="772" max="772" width="10.85546875" customWidth="1"/>
    <col min="773" max="773" width="12.140625" customWidth="1"/>
    <col min="774" max="774" width="15.7109375" customWidth="1"/>
    <col min="775" max="775" width="2" bestFit="1" customWidth="1"/>
    <col min="776" max="776" width="30.7109375" customWidth="1"/>
    <col min="777" max="777" width="13.7109375" customWidth="1"/>
    <col min="778" max="778" width="10.85546875" customWidth="1"/>
    <col min="779" max="779" width="12.140625" customWidth="1"/>
    <col min="780" max="780" width="15.7109375" customWidth="1"/>
    <col min="781" max="781" width="2" bestFit="1" customWidth="1"/>
    <col min="782" max="782" width="16" customWidth="1"/>
    <col min="783" max="783" width="18.42578125" customWidth="1"/>
    <col min="784" max="784" width="11.42578125" customWidth="1"/>
    <col min="785" max="785" width="15.140625" bestFit="1" customWidth="1"/>
    <col min="786" max="786" width="4.5703125" bestFit="1" customWidth="1"/>
    <col min="787" max="788" width="14.140625" bestFit="1" customWidth="1"/>
    <col min="1026" max="1026" width="30.7109375" customWidth="1"/>
    <col min="1027" max="1027" width="13.7109375" customWidth="1"/>
    <col min="1028" max="1028" width="10.85546875" customWidth="1"/>
    <col min="1029" max="1029" width="12.140625" customWidth="1"/>
    <col min="1030" max="1030" width="15.7109375" customWidth="1"/>
    <col min="1031" max="1031" width="2" bestFit="1" customWidth="1"/>
    <col min="1032" max="1032" width="30.7109375" customWidth="1"/>
    <col min="1033" max="1033" width="13.7109375" customWidth="1"/>
    <col min="1034" max="1034" width="10.85546875" customWidth="1"/>
    <col min="1035" max="1035" width="12.140625" customWidth="1"/>
    <col min="1036" max="1036" width="15.7109375" customWidth="1"/>
    <col min="1037" max="1037" width="2" bestFit="1" customWidth="1"/>
    <col min="1038" max="1038" width="16" customWidth="1"/>
    <col min="1039" max="1039" width="18.42578125" customWidth="1"/>
    <col min="1040" max="1040" width="11.42578125" customWidth="1"/>
    <col min="1041" max="1041" width="15.140625" bestFit="1" customWidth="1"/>
    <col min="1042" max="1042" width="4.5703125" bestFit="1" customWidth="1"/>
    <col min="1043" max="1044" width="14.140625" bestFit="1" customWidth="1"/>
    <col min="1282" max="1282" width="30.7109375" customWidth="1"/>
    <col min="1283" max="1283" width="13.7109375" customWidth="1"/>
    <col min="1284" max="1284" width="10.85546875" customWidth="1"/>
    <col min="1285" max="1285" width="12.140625" customWidth="1"/>
    <col min="1286" max="1286" width="15.7109375" customWidth="1"/>
    <col min="1287" max="1287" width="2" bestFit="1" customWidth="1"/>
    <col min="1288" max="1288" width="30.7109375" customWidth="1"/>
    <col min="1289" max="1289" width="13.7109375" customWidth="1"/>
    <col min="1290" max="1290" width="10.85546875" customWidth="1"/>
    <col min="1291" max="1291" width="12.140625" customWidth="1"/>
    <col min="1292" max="1292" width="15.7109375" customWidth="1"/>
    <col min="1293" max="1293" width="2" bestFit="1" customWidth="1"/>
    <col min="1294" max="1294" width="16" customWidth="1"/>
    <col min="1295" max="1295" width="18.42578125" customWidth="1"/>
    <col min="1296" max="1296" width="11.42578125" customWidth="1"/>
    <col min="1297" max="1297" width="15.140625" bestFit="1" customWidth="1"/>
    <col min="1298" max="1298" width="4.5703125" bestFit="1" customWidth="1"/>
    <col min="1299" max="1300" width="14.140625" bestFit="1" customWidth="1"/>
    <col min="1538" max="1538" width="30.7109375" customWidth="1"/>
    <col min="1539" max="1539" width="13.7109375" customWidth="1"/>
    <col min="1540" max="1540" width="10.85546875" customWidth="1"/>
    <col min="1541" max="1541" width="12.140625" customWidth="1"/>
    <col min="1542" max="1542" width="15.7109375" customWidth="1"/>
    <col min="1543" max="1543" width="2" bestFit="1" customWidth="1"/>
    <col min="1544" max="1544" width="30.7109375" customWidth="1"/>
    <col min="1545" max="1545" width="13.7109375" customWidth="1"/>
    <col min="1546" max="1546" width="10.85546875" customWidth="1"/>
    <col min="1547" max="1547" width="12.140625" customWidth="1"/>
    <col min="1548" max="1548" width="15.7109375" customWidth="1"/>
    <col min="1549" max="1549" width="2" bestFit="1" customWidth="1"/>
    <col min="1550" max="1550" width="16" customWidth="1"/>
    <col min="1551" max="1551" width="18.42578125" customWidth="1"/>
    <col min="1552" max="1552" width="11.42578125" customWidth="1"/>
    <col min="1553" max="1553" width="15.140625" bestFit="1" customWidth="1"/>
    <col min="1554" max="1554" width="4.5703125" bestFit="1" customWidth="1"/>
    <col min="1555" max="1556" width="14.140625" bestFit="1" customWidth="1"/>
    <col min="1794" max="1794" width="30.7109375" customWidth="1"/>
    <col min="1795" max="1795" width="13.7109375" customWidth="1"/>
    <col min="1796" max="1796" width="10.85546875" customWidth="1"/>
    <col min="1797" max="1797" width="12.140625" customWidth="1"/>
    <col min="1798" max="1798" width="15.7109375" customWidth="1"/>
    <col min="1799" max="1799" width="2" bestFit="1" customWidth="1"/>
    <col min="1800" max="1800" width="30.7109375" customWidth="1"/>
    <col min="1801" max="1801" width="13.7109375" customWidth="1"/>
    <col min="1802" max="1802" width="10.85546875" customWidth="1"/>
    <col min="1803" max="1803" width="12.140625" customWidth="1"/>
    <col min="1804" max="1804" width="15.7109375" customWidth="1"/>
    <col min="1805" max="1805" width="2" bestFit="1" customWidth="1"/>
    <col min="1806" max="1806" width="16" customWidth="1"/>
    <col min="1807" max="1807" width="18.42578125" customWidth="1"/>
    <col min="1808" max="1808" width="11.42578125" customWidth="1"/>
    <col min="1809" max="1809" width="15.140625" bestFit="1" customWidth="1"/>
    <col min="1810" max="1810" width="4.5703125" bestFit="1" customWidth="1"/>
    <col min="1811" max="1812" width="14.140625" bestFit="1" customWidth="1"/>
    <col min="2050" max="2050" width="30.7109375" customWidth="1"/>
    <col min="2051" max="2051" width="13.7109375" customWidth="1"/>
    <col min="2052" max="2052" width="10.85546875" customWidth="1"/>
    <col min="2053" max="2053" width="12.140625" customWidth="1"/>
    <col min="2054" max="2054" width="15.7109375" customWidth="1"/>
    <col min="2055" max="2055" width="2" bestFit="1" customWidth="1"/>
    <col min="2056" max="2056" width="30.7109375" customWidth="1"/>
    <col min="2057" max="2057" width="13.7109375" customWidth="1"/>
    <col min="2058" max="2058" width="10.85546875" customWidth="1"/>
    <col min="2059" max="2059" width="12.140625" customWidth="1"/>
    <col min="2060" max="2060" width="15.7109375" customWidth="1"/>
    <col min="2061" max="2061" width="2" bestFit="1" customWidth="1"/>
    <col min="2062" max="2062" width="16" customWidth="1"/>
    <col min="2063" max="2063" width="18.42578125" customWidth="1"/>
    <col min="2064" max="2064" width="11.42578125" customWidth="1"/>
    <col min="2065" max="2065" width="15.140625" bestFit="1" customWidth="1"/>
    <col min="2066" max="2066" width="4.5703125" bestFit="1" customWidth="1"/>
    <col min="2067" max="2068" width="14.140625" bestFit="1" customWidth="1"/>
    <col min="2306" max="2306" width="30.7109375" customWidth="1"/>
    <col min="2307" max="2307" width="13.7109375" customWidth="1"/>
    <col min="2308" max="2308" width="10.85546875" customWidth="1"/>
    <col min="2309" max="2309" width="12.140625" customWidth="1"/>
    <col min="2310" max="2310" width="15.7109375" customWidth="1"/>
    <col min="2311" max="2311" width="2" bestFit="1" customWidth="1"/>
    <col min="2312" max="2312" width="30.7109375" customWidth="1"/>
    <col min="2313" max="2313" width="13.7109375" customWidth="1"/>
    <col min="2314" max="2314" width="10.85546875" customWidth="1"/>
    <col min="2315" max="2315" width="12.140625" customWidth="1"/>
    <col min="2316" max="2316" width="15.7109375" customWidth="1"/>
    <col min="2317" max="2317" width="2" bestFit="1" customWidth="1"/>
    <col min="2318" max="2318" width="16" customWidth="1"/>
    <col min="2319" max="2319" width="18.42578125" customWidth="1"/>
    <col min="2320" max="2320" width="11.42578125" customWidth="1"/>
    <col min="2321" max="2321" width="15.140625" bestFit="1" customWidth="1"/>
    <col min="2322" max="2322" width="4.5703125" bestFit="1" customWidth="1"/>
    <col min="2323" max="2324" width="14.140625" bestFit="1" customWidth="1"/>
    <col min="2562" max="2562" width="30.7109375" customWidth="1"/>
    <col min="2563" max="2563" width="13.7109375" customWidth="1"/>
    <col min="2564" max="2564" width="10.85546875" customWidth="1"/>
    <col min="2565" max="2565" width="12.140625" customWidth="1"/>
    <col min="2566" max="2566" width="15.7109375" customWidth="1"/>
    <col min="2567" max="2567" width="2" bestFit="1" customWidth="1"/>
    <col min="2568" max="2568" width="30.7109375" customWidth="1"/>
    <col min="2569" max="2569" width="13.7109375" customWidth="1"/>
    <col min="2570" max="2570" width="10.85546875" customWidth="1"/>
    <col min="2571" max="2571" width="12.140625" customWidth="1"/>
    <col min="2572" max="2572" width="15.7109375" customWidth="1"/>
    <col min="2573" max="2573" width="2" bestFit="1" customWidth="1"/>
    <col min="2574" max="2574" width="16" customWidth="1"/>
    <col min="2575" max="2575" width="18.42578125" customWidth="1"/>
    <col min="2576" max="2576" width="11.42578125" customWidth="1"/>
    <col min="2577" max="2577" width="15.140625" bestFit="1" customWidth="1"/>
    <col min="2578" max="2578" width="4.5703125" bestFit="1" customWidth="1"/>
    <col min="2579" max="2580" width="14.140625" bestFit="1" customWidth="1"/>
    <col min="2818" max="2818" width="30.7109375" customWidth="1"/>
    <col min="2819" max="2819" width="13.7109375" customWidth="1"/>
    <col min="2820" max="2820" width="10.85546875" customWidth="1"/>
    <col min="2821" max="2821" width="12.140625" customWidth="1"/>
    <col min="2822" max="2822" width="15.7109375" customWidth="1"/>
    <col min="2823" max="2823" width="2" bestFit="1" customWidth="1"/>
    <col min="2824" max="2824" width="30.7109375" customWidth="1"/>
    <col min="2825" max="2825" width="13.7109375" customWidth="1"/>
    <col min="2826" max="2826" width="10.85546875" customWidth="1"/>
    <col min="2827" max="2827" width="12.140625" customWidth="1"/>
    <col min="2828" max="2828" width="15.7109375" customWidth="1"/>
    <col min="2829" max="2829" width="2" bestFit="1" customWidth="1"/>
    <col min="2830" max="2830" width="16" customWidth="1"/>
    <col min="2831" max="2831" width="18.42578125" customWidth="1"/>
    <col min="2832" max="2832" width="11.42578125" customWidth="1"/>
    <col min="2833" max="2833" width="15.140625" bestFit="1" customWidth="1"/>
    <col min="2834" max="2834" width="4.5703125" bestFit="1" customWidth="1"/>
    <col min="2835" max="2836" width="14.140625" bestFit="1" customWidth="1"/>
    <col min="3074" max="3074" width="30.7109375" customWidth="1"/>
    <col min="3075" max="3075" width="13.7109375" customWidth="1"/>
    <col min="3076" max="3076" width="10.85546875" customWidth="1"/>
    <col min="3077" max="3077" width="12.140625" customWidth="1"/>
    <col min="3078" max="3078" width="15.7109375" customWidth="1"/>
    <col min="3079" max="3079" width="2" bestFit="1" customWidth="1"/>
    <col min="3080" max="3080" width="30.7109375" customWidth="1"/>
    <col min="3081" max="3081" width="13.7109375" customWidth="1"/>
    <col min="3082" max="3082" width="10.85546875" customWidth="1"/>
    <col min="3083" max="3083" width="12.140625" customWidth="1"/>
    <col min="3084" max="3084" width="15.7109375" customWidth="1"/>
    <col min="3085" max="3085" width="2" bestFit="1" customWidth="1"/>
    <col min="3086" max="3086" width="16" customWidth="1"/>
    <col min="3087" max="3087" width="18.42578125" customWidth="1"/>
    <col min="3088" max="3088" width="11.42578125" customWidth="1"/>
    <col min="3089" max="3089" width="15.140625" bestFit="1" customWidth="1"/>
    <col min="3090" max="3090" width="4.5703125" bestFit="1" customWidth="1"/>
    <col min="3091" max="3092" width="14.140625" bestFit="1" customWidth="1"/>
    <col min="3330" max="3330" width="30.7109375" customWidth="1"/>
    <col min="3331" max="3331" width="13.7109375" customWidth="1"/>
    <col min="3332" max="3332" width="10.85546875" customWidth="1"/>
    <col min="3333" max="3333" width="12.140625" customWidth="1"/>
    <col min="3334" max="3334" width="15.7109375" customWidth="1"/>
    <col min="3335" max="3335" width="2" bestFit="1" customWidth="1"/>
    <col min="3336" max="3336" width="30.7109375" customWidth="1"/>
    <col min="3337" max="3337" width="13.7109375" customWidth="1"/>
    <col min="3338" max="3338" width="10.85546875" customWidth="1"/>
    <col min="3339" max="3339" width="12.140625" customWidth="1"/>
    <col min="3340" max="3340" width="15.7109375" customWidth="1"/>
    <col min="3341" max="3341" width="2" bestFit="1" customWidth="1"/>
    <col min="3342" max="3342" width="16" customWidth="1"/>
    <col min="3343" max="3343" width="18.42578125" customWidth="1"/>
    <col min="3344" max="3344" width="11.42578125" customWidth="1"/>
    <col min="3345" max="3345" width="15.140625" bestFit="1" customWidth="1"/>
    <col min="3346" max="3346" width="4.5703125" bestFit="1" customWidth="1"/>
    <col min="3347" max="3348" width="14.140625" bestFit="1" customWidth="1"/>
    <col min="3586" max="3586" width="30.7109375" customWidth="1"/>
    <col min="3587" max="3587" width="13.7109375" customWidth="1"/>
    <col min="3588" max="3588" width="10.85546875" customWidth="1"/>
    <col min="3589" max="3589" width="12.140625" customWidth="1"/>
    <col min="3590" max="3590" width="15.7109375" customWidth="1"/>
    <col min="3591" max="3591" width="2" bestFit="1" customWidth="1"/>
    <col min="3592" max="3592" width="30.7109375" customWidth="1"/>
    <col min="3593" max="3593" width="13.7109375" customWidth="1"/>
    <col min="3594" max="3594" width="10.85546875" customWidth="1"/>
    <col min="3595" max="3595" width="12.140625" customWidth="1"/>
    <col min="3596" max="3596" width="15.7109375" customWidth="1"/>
    <col min="3597" max="3597" width="2" bestFit="1" customWidth="1"/>
    <col min="3598" max="3598" width="16" customWidth="1"/>
    <col min="3599" max="3599" width="18.42578125" customWidth="1"/>
    <col min="3600" max="3600" width="11.42578125" customWidth="1"/>
    <col min="3601" max="3601" width="15.140625" bestFit="1" customWidth="1"/>
    <col min="3602" max="3602" width="4.5703125" bestFit="1" customWidth="1"/>
    <col min="3603" max="3604" width="14.140625" bestFit="1" customWidth="1"/>
    <col min="3842" max="3842" width="30.7109375" customWidth="1"/>
    <col min="3843" max="3843" width="13.7109375" customWidth="1"/>
    <col min="3844" max="3844" width="10.85546875" customWidth="1"/>
    <col min="3845" max="3845" width="12.140625" customWidth="1"/>
    <col min="3846" max="3846" width="15.7109375" customWidth="1"/>
    <col min="3847" max="3847" width="2" bestFit="1" customWidth="1"/>
    <col min="3848" max="3848" width="30.7109375" customWidth="1"/>
    <col min="3849" max="3849" width="13.7109375" customWidth="1"/>
    <col min="3850" max="3850" width="10.85546875" customWidth="1"/>
    <col min="3851" max="3851" width="12.140625" customWidth="1"/>
    <col min="3852" max="3852" width="15.7109375" customWidth="1"/>
    <col min="3853" max="3853" width="2" bestFit="1" customWidth="1"/>
    <col min="3854" max="3854" width="16" customWidth="1"/>
    <col min="3855" max="3855" width="18.42578125" customWidth="1"/>
    <col min="3856" max="3856" width="11.42578125" customWidth="1"/>
    <col min="3857" max="3857" width="15.140625" bestFit="1" customWidth="1"/>
    <col min="3858" max="3858" width="4.5703125" bestFit="1" customWidth="1"/>
    <col min="3859" max="3860" width="14.140625" bestFit="1" customWidth="1"/>
    <col min="4098" max="4098" width="30.7109375" customWidth="1"/>
    <col min="4099" max="4099" width="13.7109375" customWidth="1"/>
    <col min="4100" max="4100" width="10.85546875" customWidth="1"/>
    <col min="4101" max="4101" width="12.140625" customWidth="1"/>
    <col min="4102" max="4102" width="15.7109375" customWidth="1"/>
    <col min="4103" max="4103" width="2" bestFit="1" customWidth="1"/>
    <col min="4104" max="4104" width="30.7109375" customWidth="1"/>
    <col min="4105" max="4105" width="13.7109375" customWidth="1"/>
    <col min="4106" max="4106" width="10.85546875" customWidth="1"/>
    <col min="4107" max="4107" width="12.140625" customWidth="1"/>
    <col min="4108" max="4108" width="15.7109375" customWidth="1"/>
    <col min="4109" max="4109" width="2" bestFit="1" customWidth="1"/>
    <col min="4110" max="4110" width="16" customWidth="1"/>
    <col min="4111" max="4111" width="18.42578125" customWidth="1"/>
    <col min="4112" max="4112" width="11.42578125" customWidth="1"/>
    <col min="4113" max="4113" width="15.140625" bestFit="1" customWidth="1"/>
    <col min="4114" max="4114" width="4.5703125" bestFit="1" customWidth="1"/>
    <col min="4115" max="4116" width="14.140625" bestFit="1" customWidth="1"/>
    <col min="4354" max="4354" width="30.7109375" customWidth="1"/>
    <col min="4355" max="4355" width="13.7109375" customWidth="1"/>
    <col min="4356" max="4356" width="10.85546875" customWidth="1"/>
    <col min="4357" max="4357" width="12.140625" customWidth="1"/>
    <col min="4358" max="4358" width="15.7109375" customWidth="1"/>
    <col min="4359" max="4359" width="2" bestFit="1" customWidth="1"/>
    <col min="4360" max="4360" width="30.7109375" customWidth="1"/>
    <col min="4361" max="4361" width="13.7109375" customWidth="1"/>
    <col min="4362" max="4362" width="10.85546875" customWidth="1"/>
    <col min="4363" max="4363" width="12.140625" customWidth="1"/>
    <col min="4364" max="4364" width="15.7109375" customWidth="1"/>
    <col min="4365" max="4365" width="2" bestFit="1" customWidth="1"/>
    <col min="4366" max="4366" width="16" customWidth="1"/>
    <col min="4367" max="4367" width="18.42578125" customWidth="1"/>
    <col min="4368" max="4368" width="11.42578125" customWidth="1"/>
    <col min="4369" max="4369" width="15.140625" bestFit="1" customWidth="1"/>
    <col min="4370" max="4370" width="4.5703125" bestFit="1" customWidth="1"/>
    <col min="4371" max="4372" width="14.140625" bestFit="1" customWidth="1"/>
    <col min="4610" max="4610" width="30.7109375" customWidth="1"/>
    <col min="4611" max="4611" width="13.7109375" customWidth="1"/>
    <col min="4612" max="4612" width="10.85546875" customWidth="1"/>
    <col min="4613" max="4613" width="12.140625" customWidth="1"/>
    <col min="4614" max="4614" width="15.7109375" customWidth="1"/>
    <col min="4615" max="4615" width="2" bestFit="1" customWidth="1"/>
    <col min="4616" max="4616" width="30.7109375" customWidth="1"/>
    <col min="4617" max="4617" width="13.7109375" customWidth="1"/>
    <col min="4618" max="4618" width="10.85546875" customWidth="1"/>
    <col min="4619" max="4619" width="12.140625" customWidth="1"/>
    <col min="4620" max="4620" width="15.7109375" customWidth="1"/>
    <col min="4621" max="4621" width="2" bestFit="1" customWidth="1"/>
    <col min="4622" max="4622" width="16" customWidth="1"/>
    <col min="4623" max="4623" width="18.42578125" customWidth="1"/>
    <col min="4624" max="4624" width="11.42578125" customWidth="1"/>
    <col min="4625" max="4625" width="15.140625" bestFit="1" customWidth="1"/>
    <col min="4626" max="4626" width="4.5703125" bestFit="1" customWidth="1"/>
    <col min="4627" max="4628" width="14.140625" bestFit="1" customWidth="1"/>
    <col min="4866" max="4866" width="30.7109375" customWidth="1"/>
    <col min="4867" max="4867" width="13.7109375" customWidth="1"/>
    <col min="4868" max="4868" width="10.85546875" customWidth="1"/>
    <col min="4869" max="4869" width="12.140625" customWidth="1"/>
    <col min="4870" max="4870" width="15.7109375" customWidth="1"/>
    <col min="4871" max="4871" width="2" bestFit="1" customWidth="1"/>
    <col min="4872" max="4872" width="30.7109375" customWidth="1"/>
    <col min="4873" max="4873" width="13.7109375" customWidth="1"/>
    <col min="4874" max="4874" width="10.85546875" customWidth="1"/>
    <col min="4875" max="4875" width="12.140625" customWidth="1"/>
    <col min="4876" max="4876" width="15.7109375" customWidth="1"/>
    <col min="4877" max="4877" width="2" bestFit="1" customWidth="1"/>
    <col min="4878" max="4878" width="16" customWidth="1"/>
    <col min="4879" max="4879" width="18.42578125" customWidth="1"/>
    <col min="4880" max="4880" width="11.42578125" customWidth="1"/>
    <col min="4881" max="4881" width="15.140625" bestFit="1" customWidth="1"/>
    <col min="4882" max="4882" width="4.5703125" bestFit="1" customWidth="1"/>
    <col min="4883" max="4884" width="14.140625" bestFit="1" customWidth="1"/>
    <col min="5122" max="5122" width="30.7109375" customWidth="1"/>
    <col min="5123" max="5123" width="13.7109375" customWidth="1"/>
    <col min="5124" max="5124" width="10.85546875" customWidth="1"/>
    <col min="5125" max="5125" width="12.140625" customWidth="1"/>
    <col min="5126" max="5126" width="15.7109375" customWidth="1"/>
    <col min="5127" max="5127" width="2" bestFit="1" customWidth="1"/>
    <col min="5128" max="5128" width="30.7109375" customWidth="1"/>
    <col min="5129" max="5129" width="13.7109375" customWidth="1"/>
    <col min="5130" max="5130" width="10.85546875" customWidth="1"/>
    <col min="5131" max="5131" width="12.140625" customWidth="1"/>
    <col min="5132" max="5132" width="15.7109375" customWidth="1"/>
    <col min="5133" max="5133" width="2" bestFit="1" customWidth="1"/>
    <col min="5134" max="5134" width="16" customWidth="1"/>
    <col min="5135" max="5135" width="18.42578125" customWidth="1"/>
    <col min="5136" max="5136" width="11.42578125" customWidth="1"/>
    <col min="5137" max="5137" width="15.140625" bestFit="1" customWidth="1"/>
    <col min="5138" max="5138" width="4.5703125" bestFit="1" customWidth="1"/>
    <col min="5139" max="5140" width="14.140625" bestFit="1" customWidth="1"/>
    <col min="5378" max="5378" width="30.7109375" customWidth="1"/>
    <col min="5379" max="5379" width="13.7109375" customWidth="1"/>
    <col min="5380" max="5380" width="10.85546875" customWidth="1"/>
    <col min="5381" max="5381" width="12.140625" customWidth="1"/>
    <col min="5382" max="5382" width="15.7109375" customWidth="1"/>
    <col min="5383" max="5383" width="2" bestFit="1" customWidth="1"/>
    <col min="5384" max="5384" width="30.7109375" customWidth="1"/>
    <col min="5385" max="5385" width="13.7109375" customWidth="1"/>
    <col min="5386" max="5386" width="10.85546875" customWidth="1"/>
    <col min="5387" max="5387" width="12.140625" customWidth="1"/>
    <col min="5388" max="5388" width="15.7109375" customWidth="1"/>
    <col min="5389" max="5389" width="2" bestFit="1" customWidth="1"/>
    <col min="5390" max="5390" width="16" customWidth="1"/>
    <col min="5391" max="5391" width="18.42578125" customWidth="1"/>
    <col min="5392" max="5392" width="11.42578125" customWidth="1"/>
    <col min="5393" max="5393" width="15.140625" bestFit="1" customWidth="1"/>
    <col min="5394" max="5394" width="4.5703125" bestFit="1" customWidth="1"/>
    <col min="5395" max="5396" width="14.140625" bestFit="1" customWidth="1"/>
    <col min="5634" max="5634" width="30.7109375" customWidth="1"/>
    <col min="5635" max="5635" width="13.7109375" customWidth="1"/>
    <col min="5636" max="5636" width="10.85546875" customWidth="1"/>
    <col min="5637" max="5637" width="12.140625" customWidth="1"/>
    <col min="5638" max="5638" width="15.7109375" customWidth="1"/>
    <col min="5639" max="5639" width="2" bestFit="1" customWidth="1"/>
    <col min="5640" max="5640" width="30.7109375" customWidth="1"/>
    <col min="5641" max="5641" width="13.7109375" customWidth="1"/>
    <col min="5642" max="5642" width="10.85546875" customWidth="1"/>
    <col min="5643" max="5643" width="12.140625" customWidth="1"/>
    <col min="5644" max="5644" width="15.7109375" customWidth="1"/>
    <col min="5645" max="5645" width="2" bestFit="1" customWidth="1"/>
    <col min="5646" max="5646" width="16" customWidth="1"/>
    <col min="5647" max="5647" width="18.42578125" customWidth="1"/>
    <col min="5648" max="5648" width="11.42578125" customWidth="1"/>
    <col min="5649" max="5649" width="15.140625" bestFit="1" customWidth="1"/>
    <col min="5650" max="5650" width="4.5703125" bestFit="1" customWidth="1"/>
    <col min="5651" max="5652" width="14.140625" bestFit="1" customWidth="1"/>
    <col min="5890" max="5890" width="30.7109375" customWidth="1"/>
    <col min="5891" max="5891" width="13.7109375" customWidth="1"/>
    <col min="5892" max="5892" width="10.85546875" customWidth="1"/>
    <col min="5893" max="5893" width="12.140625" customWidth="1"/>
    <col min="5894" max="5894" width="15.7109375" customWidth="1"/>
    <col min="5895" max="5895" width="2" bestFit="1" customWidth="1"/>
    <col min="5896" max="5896" width="30.7109375" customWidth="1"/>
    <col min="5897" max="5897" width="13.7109375" customWidth="1"/>
    <col min="5898" max="5898" width="10.85546875" customWidth="1"/>
    <col min="5899" max="5899" width="12.140625" customWidth="1"/>
    <col min="5900" max="5900" width="15.7109375" customWidth="1"/>
    <col min="5901" max="5901" width="2" bestFit="1" customWidth="1"/>
    <col min="5902" max="5902" width="16" customWidth="1"/>
    <col min="5903" max="5903" width="18.42578125" customWidth="1"/>
    <col min="5904" max="5904" width="11.42578125" customWidth="1"/>
    <col min="5905" max="5905" width="15.140625" bestFit="1" customWidth="1"/>
    <col min="5906" max="5906" width="4.5703125" bestFit="1" customWidth="1"/>
    <col min="5907" max="5908" width="14.140625" bestFit="1" customWidth="1"/>
    <col min="6146" max="6146" width="30.7109375" customWidth="1"/>
    <col min="6147" max="6147" width="13.7109375" customWidth="1"/>
    <col min="6148" max="6148" width="10.85546875" customWidth="1"/>
    <col min="6149" max="6149" width="12.140625" customWidth="1"/>
    <col min="6150" max="6150" width="15.7109375" customWidth="1"/>
    <col min="6151" max="6151" width="2" bestFit="1" customWidth="1"/>
    <col min="6152" max="6152" width="30.7109375" customWidth="1"/>
    <col min="6153" max="6153" width="13.7109375" customWidth="1"/>
    <col min="6154" max="6154" width="10.85546875" customWidth="1"/>
    <col min="6155" max="6155" width="12.140625" customWidth="1"/>
    <col min="6156" max="6156" width="15.7109375" customWidth="1"/>
    <col min="6157" max="6157" width="2" bestFit="1" customWidth="1"/>
    <col min="6158" max="6158" width="16" customWidth="1"/>
    <col min="6159" max="6159" width="18.42578125" customWidth="1"/>
    <col min="6160" max="6160" width="11.42578125" customWidth="1"/>
    <col min="6161" max="6161" width="15.140625" bestFit="1" customWidth="1"/>
    <col min="6162" max="6162" width="4.5703125" bestFit="1" customWidth="1"/>
    <col min="6163" max="6164" width="14.140625" bestFit="1" customWidth="1"/>
    <col min="6402" max="6402" width="30.7109375" customWidth="1"/>
    <col min="6403" max="6403" width="13.7109375" customWidth="1"/>
    <col min="6404" max="6404" width="10.85546875" customWidth="1"/>
    <col min="6405" max="6405" width="12.140625" customWidth="1"/>
    <col min="6406" max="6406" width="15.7109375" customWidth="1"/>
    <col min="6407" max="6407" width="2" bestFit="1" customWidth="1"/>
    <col min="6408" max="6408" width="30.7109375" customWidth="1"/>
    <col min="6409" max="6409" width="13.7109375" customWidth="1"/>
    <col min="6410" max="6410" width="10.85546875" customWidth="1"/>
    <col min="6411" max="6411" width="12.140625" customWidth="1"/>
    <col min="6412" max="6412" width="15.7109375" customWidth="1"/>
    <col min="6413" max="6413" width="2" bestFit="1" customWidth="1"/>
    <col min="6414" max="6414" width="16" customWidth="1"/>
    <col min="6415" max="6415" width="18.42578125" customWidth="1"/>
    <col min="6416" max="6416" width="11.42578125" customWidth="1"/>
    <col min="6417" max="6417" width="15.140625" bestFit="1" customWidth="1"/>
    <col min="6418" max="6418" width="4.5703125" bestFit="1" customWidth="1"/>
    <col min="6419" max="6420" width="14.140625" bestFit="1" customWidth="1"/>
    <col min="6658" max="6658" width="30.7109375" customWidth="1"/>
    <col min="6659" max="6659" width="13.7109375" customWidth="1"/>
    <col min="6660" max="6660" width="10.85546875" customWidth="1"/>
    <col min="6661" max="6661" width="12.140625" customWidth="1"/>
    <col min="6662" max="6662" width="15.7109375" customWidth="1"/>
    <col min="6663" max="6663" width="2" bestFit="1" customWidth="1"/>
    <col min="6664" max="6664" width="30.7109375" customWidth="1"/>
    <col min="6665" max="6665" width="13.7109375" customWidth="1"/>
    <col min="6666" max="6666" width="10.85546875" customWidth="1"/>
    <col min="6667" max="6667" width="12.140625" customWidth="1"/>
    <col min="6668" max="6668" width="15.7109375" customWidth="1"/>
    <col min="6669" max="6669" width="2" bestFit="1" customWidth="1"/>
    <col min="6670" max="6670" width="16" customWidth="1"/>
    <col min="6671" max="6671" width="18.42578125" customWidth="1"/>
    <col min="6672" max="6672" width="11.42578125" customWidth="1"/>
    <col min="6673" max="6673" width="15.140625" bestFit="1" customWidth="1"/>
    <col min="6674" max="6674" width="4.5703125" bestFit="1" customWidth="1"/>
    <col min="6675" max="6676" width="14.140625" bestFit="1" customWidth="1"/>
    <col min="6914" max="6914" width="30.7109375" customWidth="1"/>
    <col min="6915" max="6915" width="13.7109375" customWidth="1"/>
    <col min="6916" max="6916" width="10.85546875" customWidth="1"/>
    <col min="6917" max="6917" width="12.140625" customWidth="1"/>
    <col min="6918" max="6918" width="15.7109375" customWidth="1"/>
    <col min="6919" max="6919" width="2" bestFit="1" customWidth="1"/>
    <col min="6920" max="6920" width="30.7109375" customWidth="1"/>
    <col min="6921" max="6921" width="13.7109375" customWidth="1"/>
    <col min="6922" max="6922" width="10.85546875" customWidth="1"/>
    <col min="6923" max="6923" width="12.140625" customWidth="1"/>
    <col min="6924" max="6924" width="15.7109375" customWidth="1"/>
    <col min="6925" max="6925" width="2" bestFit="1" customWidth="1"/>
    <col min="6926" max="6926" width="16" customWidth="1"/>
    <col min="6927" max="6927" width="18.42578125" customWidth="1"/>
    <col min="6928" max="6928" width="11.42578125" customWidth="1"/>
    <col min="6929" max="6929" width="15.140625" bestFit="1" customWidth="1"/>
    <col min="6930" max="6930" width="4.5703125" bestFit="1" customWidth="1"/>
    <col min="6931" max="6932" width="14.140625" bestFit="1" customWidth="1"/>
    <col min="7170" max="7170" width="30.7109375" customWidth="1"/>
    <col min="7171" max="7171" width="13.7109375" customWidth="1"/>
    <col min="7172" max="7172" width="10.85546875" customWidth="1"/>
    <col min="7173" max="7173" width="12.140625" customWidth="1"/>
    <col min="7174" max="7174" width="15.7109375" customWidth="1"/>
    <col min="7175" max="7175" width="2" bestFit="1" customWidth="1"/>
    <col min="7176" max="7176" width="30.7109375" customWidth="1"/>
    <col min="7177" max="7177" width="13.7109375" customWidth="1"/>
    <col min="7178" max="7178" width="10.85546875" customWidth="1"/>
    <col min="7179" max="7179" width="12.140625" customWidth="1"/>
    <col min="7180" max="7180" width="15.7109375" customWidth="1"/>
    <col min="7181" max="7181" width="2" bestFit="1" customWidth="1"/>
    <col min="7182" max="7182" width="16" customWidth="1"/>
    <col min="7183" max="7183" width="18.42578125" customWidth="1"/>
    <col min="7184" max="7184" width="11.42578125" customWidth="1"/>
    <col min="7185" max="7185" width="15.140625" bestFit="1" customWidth="1"/>
    <col min="7186" max="7186" width="4.5703125" bestFit="1" customWidth="1"/>
    <col min="7187" max="7188" width="14.140625" bestFit="1" customWidth="1"/>
    <col min="7426" max="7426" width="30.7109375" customWidth="1"/>
    <col min="7427" max="7427" width="13.7109375" customWidth="1"/>
    <col min="7428" max="7428" width="10.85546875" customWidth="1"/>
    <col min="7429" max="7429" width="12.140625" customWidth="1"/>
    <col min="7430" max="7430" width="15.7109375" customWidth="1"/>
    <col min="7431" max="7431" width="2" bestFit="1" customWidth="1"/>
    <col min="7432" max="7432" width="30.7109375" customWidth="1"/>
    <col min="7433" max="7433" width="13.7109375" customWidth="1"/>
    <col min="7434" max="7434" width="10.85546875" customWidth="1"/>
    <col min="7435" max="7435" width="12.140625" customWidth="1"/>
    <col min="7436" max="7436" width="15.7109375" customWidth="1"/>
    <col min="7437" max="7437" width="2" bestFit="1" customWidth="1"/>
    <col min="7438" max="7438" width="16" customWidth="1"/>
    <col min="7439" max="7439" width="18.42578125" customWidth="1"/>
    <col min="7440" max="7440" width="11.42578125" customWidth="1"/>
    <col min="7441" max="7441" width="15.140625" bestFit="1" customWidth="1"/>
    <col min="7442" max="7442" width="4.5703125" bestFit="1" customWidth="1"/>
    <col min="7443" max="7444" width="14.140625" bestFit="1" customWidth="1"/>
    <col min="7682" max="7682" width="30.7109375" customWidth="1"/>
    <col min="7683" max="7683" width="13.7109375" customWidth="1"/>
    <col min="7684" max="7684" width="10.85546875" customWidth="1"/>
    <col min="7685" max="7685" width="12.140625" customWidth="1"/>
    <col min="7686" max="7686" width="15.7109375" customWidth="1"/>
    <col min="7687" max="7687" width="2" bestFit="1" customWidth="1"/>
    <col min="7688" max="7688" width="30.7109375" customWidth="1"/>
    <col min="7689" max="7689" width="13.7109375" customWidth="1"/>
    <col min="7690" max="7690" width="10.85546875" customWidth="1"/>
    <col min="7691" max="7691" width="12.140625" customWidth="1"/>
    <col min="7692" max="7692" width="15.7109375" customWidth="1"/>
    <col min="7693" max="7693" width="2" bestFit="1" customWidth="1"/>
    <col min="7694" max="7694" width="16" customWidth="1"/>
    <col min="7695" max="7695" width="18.42578125" customWidth="1"/>
    <col min="7696" max="7696" width="11.42578125" customWidth="1"/>
    <col min="7697" max="7697" width="15.140625" bestFit="1" customWidth="1"/>
    <col min="7698" max="7698" width="4.5703125" bestFit="1" customWidth="1"/>
    <col min="7699" max="7700" width="14.140625" bestFit="1" customWidth="1"/>
    <col min="7938" max="7938" width="30.7109375" customWidth="1"/>
    <col min="7939" max="7939" width="13.7109375" customWidth="1"/>
    <col min="7940" max="7940" width="10.85546875" customWidth="1"/>
    <col min="7941" max="7941" width="12.140625" customWidth="1"/>
    <col min="7942" max="7942" width="15.7109375" customWidth="1"/>
    <col min="7943" max="7943" width="2" bestFit="1" customWidth="1"/>
    <col min="7944" max="7944" width="30.7109375" customWidth="1"/>
    <col min="7945" max="7945" width="13.7109375" customWidth="1"/>
    <col min="7946" max="7946" width="10.85546875" customWidth="1"/>
    <col min="7947" max="7947" width="12.140625" customWidth="1"/>
    <col min="7948" max="7948" width="15.7109375" customWidth="1"/>
    <col min="7949" max="7949" width="2" bestFit="1" customWidth="1"/>
    <col min="7950" max="7950" width="16" customWidth="1"/>
    <col min="7951" max="7951" width="18.42578125" customWidth="1"/>
    <col min="7952" max="7952" width="11.42578125" customWidth="1"/>
    <col min="7953" max="7953" width="15.140625" bestFit="1" customWidth="1"/>
    <col min="7954" max="7954" width="4.5703125" bestFit="1" customWidth="1"/>
    <col min="7955" max="7956" width="14.140625" bestFit="1" customWidth="1"/>
    <col min="8194" max="8194" width="30.7109375" customWidth="1"/>
    <col min="8195" max="8195" width="13.7109375" customWidth="1"/>
    <col min="8196" max="8196" width="10.85546875" customWidth="1"/>
    <col min="8197" max="8197" width="12.140625" customWidth="1"/>
    <col min="8198" max="8198" width="15.7109375" customWidth="1"/>
    <col min="8199" max="8199" width="2" bestFit="1" customWidth="1"/>
    <col min="8200" max="8200" width="30.7109375" customWidth="1"/>
    <col min="8201" max="8201" width="13.7109375" customWidth="1"/>
    <col min="8202" max="8202" width="10.85546875" customWidth="1"/>
    <col min="8203" max="8203" width="12.140625" customWidth="1"/>
    <col min="8204" max="8204" width="15.7109375" customWidth="1"/>
    <col min="8205" max="8205" width="2" bestFit="1" customWidth="1"/>
    <col min="8206" max="8206" width="16" customWidth="1"/>
    <col min="8207" max="8207" width="18.42578125" customWidth="1"/>
    <col min="8208" max="8208" width="11.42578125" customWidth="1"/>
    <col min="8209" max="8209" width="15.140625" bestFit="1" customWidth="1"/>
    <col min="8210" max="8210" width="4.5703125" bestFit="1" customWidth="1"/>
    <col min="8211" max="8212" width="14.140625" bestFit="1" customWidth="1"/>
    <col min="8450" max="8450" width="30.7109375" customWidth="1"/>
    <col min="8451" max="8451" width="13.7109375" customWidth="1"/>
    <col min="8452" max="8452" width="10.85546875" customWidth="1"/>
    <col min="8453" max="8453" width="12.140625" customWidth="1"/>
    <col min="8454" max="8454" width="15.7109375" customWidth="1"/>
    <col min="8455" max="8455" width="2" bestFit="1" customWidth="1"/>
    <col min="8456" max="8456" width="30.7109375" customWidth="1"/>
    <col min="8457" max="8457" width="13.7109375" customWidth="1"/>
    <col min="8458" max="8458" width="10.85546875" customWidth="1"/>
    <col min="8459" max="8459" width="12.140625" customWidth="1"/>
    <col min="8460" max="8460" width="15.7109375" customWidth="1"/>
    <col min="8461" max="8461" width="2" bestFit="1" customWidth="1"/>
    <col min="8462" max="8462" width="16" customWidth="1"/>
    <col min="8463" max="8463" width="18.42578125" customWidth="1"/>
    <col min="8464" max="8464" width="11.42578125" customWidth="1"/>
    <col min="8465" max="8465" width="15.140625" bestFit="1" customWidth="1"/>
    <col min="8466" max="8466" width="4.5703125" bestFit="1" customWidth="1"/>
    <col min="8467" max="8468" width="14.140625" bestFit="1" customWidth="1"/>
    <col min="8706" max="8706" width="30.7109375" customWidth="1"/>
    <col min="8707" max="8707" width="13.7109375" customWidth="1"/>
    <col min="8708" max="8708" width="10.85546875" customWidth="1"/>
    <col min="8709" max="8709" width="12.140625" customWidth="1"/>
    <col min="8710" max="8710" width="15.7109375" customWidth="1"/>
    <col min="8711" max="8711" width="2" bestFit="1" customWidth="1"/>
    <col min="8712" max="8712" width="30.7109375" customWidth="1"/>
    <col min="8713" max="8713" width="13.7109375" customWidth="1"/>
    <col min="8714" max="8714" width="10.85546875" customWidth="1"/>
    <col min="8715" max="8715" width="12.140625" customWidth="1"/>
    <col min="8716" max="8716" width="15.7109375" customWidth="1"/>
    <col min="8717" max="8717" width="2" bestFit="1" customWidth="1"/>
    <col min="8718" max="8718" width="16" customWidth="1"/>
    <col min="8719" max="8719" width="18.42578125" customWidth="1"/>
    <col min="8720" max="8720" width="11.42578125" customWidth="1"/>
    <col min="8721" max="8721" width="15.140625" bestFit="1" customWidth="1"/>
    <col min="8722" max="8722" width="4.5703125" bestFit="1" customWidth="1"/>
    <col min="8723" max="8724" width="14.140625" bestFit="1" customWidth="1"/>
    <col min="8962" max="8962" width="30.7109375" customWidth="1"/>
    <col min="8963" max="8963" width="13.7109375" customWidth="1"/>
    <col min="8964" max="8964" width="10.85546875" customWidth="1"/>
    <col min="8965" max="8965" width="12.140625" customWidth="1"/>
    <col min="8966" max="8966" width="15.7109375" customWidth="1"/>
    <col min="8967" max="8967" width="2" bestFit="1" customWidth="1"/>
    <col min="8968" max="8968" width="30.7109375" customWidth="1"/>
    <col min="8969" max="8969" width="13.7109375" customWidth="1"/>
    <col min="8970" max="8970" width="10.85546875" customWidth="1"/>
    <col min="8971" max="8971" width="12.140625" customWidth="1"/>
    <col min="8972" max="8972" width="15.7109375" customWidth="1"/>
    <col min="8973" max="8973" width="2" bestFit="1" customWidth="1"/>
    <col min="8974" max="8974" width="16" customWidth="1"/>
    <col min="8975" max="8975" width="18.42578125" customWidth="1"/>
    <col min="8976" max="8976" width="11.42578125" customWidth="1"/>
    <col min="8977" max="8977" width="15.140625" bestFit="1" customWidth="1"/>
    <col min="8978" max="8978" width="4.5703125" bestFit="1" customWidth="1"/>
    <col min="8979" max="8980" width="14.140625" bestFit="1" customWidth="1"/>
    <col min="9218" max="9218" width="30.7109375" customWidth="1"/>
    <col min="9219" max="9219" width="13.7109375" customWidth="1"/>
    <col min="9220" max="9220" width="10.85546875" customWidth="1"/>
    <col min="9221" max="9221" width="12.140625" customWidth="1"/>
    <col min="9222" max="9222" width="15.7109375" customWidth="1"/>
    <col min="9223" max="9223" width="2" bestFit="1" customWidth="1"/>
    <col min="9224" max="9224" width="30.7109375" customWidth="1"/>
    <col min="9225" max="9225" width="13.7109375" customWidth="1"/>
    <col min="9226" max="9226" width="10.85546875" customWidth="1"/>
    <col min="9227" max="9227" width="12.140625" customWidth="1"/>
    <col min="9228" max="9228" width="15.7109375" customWidth="1"/>
    <col min="9229" max="9229" width="2" bestFit="1" customWidth="1"/>
    <col min="9230" max="9230" width="16" customWidth="1"/>
    <col min="9231" max="9231" width="18.42578125" customWidth="1"/>
    <col min="9232" max="9232" width="11.42578125" customWidth="1"/>
    <col min="9233" max="9233" width="15.140625" bestFit="1" customWidth="1"/>
    <col min="9234" max="9234" width="4.5703125" bestFit="1" customWidth="1"/>
    <col min="9235" max="9236" width="14.140625" bestFit="1" customWidth="1"/>
    <col min="9474" max="9474" width="30.7109375" customWidth="1"/>
    <col min="9475" max="9475" width="13.7109375" customWidth="1"/>
    <col min="9476" max="9476" width="10.85546875" customWidth="1"/>
    <col min="9477" max="9477" width="12.140625" customWidth="1"/>
    <col min="9478" max="9478" width="15.7109375" customWidth="1"/>
    <col min="9479" max="9479" width="2" bestFit="1" customWidth="1"/>
    <col min="9480" max="9480" width="30.7109375" customWidth="1"/>
    <col min="9481" max="9481" width="13.7109375" customWidth="1"/>
    <col min="9482" max="9482" width="10.85546875" customWidth="1"/>
    <col min="9483" max="9483" width="12.140625" customWidth="1"/>
    <col min="9484" max="9484" width="15.7109375" customWidth="1"/>
    <col min="9485" max="9485" width="2" bestFit="1" customWidth="1"/>
    <col min="9486" max="9486" width="16" customWidth="1"/>
    <col min="9487" max="9487" width="18.42578125" customWidth="1"/>
    <col min="9488" max="9488" width="11.42578125" customWidth="1"/>
    <col min="9489" max="9489" width="15.140625" bestFit="1" customWidth="1"/>
    <col min="9490" max="9490" width="4.5703125" bestFit="1" customWidth="1"/>
    <col min="9491" max="9492" width="14.140625" bestFit="1" customWidth="1"/>
    <col min="9730" max="9730" width="30.7109375" customWidth="1"/>
    <col min="9731" max="9731" width="13.7109375" customWidth="1"/>
    <col min="9732" max="9732" width="10.85546875" customWidth="1"/>
    <col min="9733" max="9733" width="12.140625" customWidth="1"/>
    <col min="9734" max="9734" width="15.7109375" customWidth="1"/>
    <col min="9735" max="9735" width="2" bestFit="1" customWidth="1"/>
    <col min="9736" max="9736" width="30.7109375" customWidth="1"/>
    <col min="9737" max="9737" width="13.7109375" customWidth="1"/>
    <col min="9738" max="9738" width="10.85546875" customWidth="1"/>
    <col min="9739" max="9739" width="12.140625" customWidth="1"/>
    <col min="9740" max="9740" width="15.7109375" customWidth="1"/>
    <col min="9741" max="9741" width="2" bestFit="1" customWidth="1"/>
    <col min="9742" max="9742" width="16" customWidth="1"/>
    <col min="9743" max="9743" width="18.42578125" customWidth="1"/>
    <col min="9744" max="9744" width="11.42578125" customWidth="1"/>
    <col min="9745" max="9745" width="15.140625" bestFit="1" customWidth="1"/>
    <col min="9746" max="9746" width="4.5703125" bestFit="1" customWidth="1"/>
    <col min="9747" max="9748" width="14.140625" bestFit="1" customWidth="1"/>
    <col min="9986" max="9986" width="30.7109375" customWidth="1"/>
    <col min="9987" max="9987" width="13.7109375" customWidth="1"/>
    <col min="9988" max="9988" width="10.85546875" customWidth="1"/>
    <col min="9989" max="9989" width="12.140625" customWidth="1"/>
    <col min="9990" max="9990" width="15.7109375" customWidth="1"/>
    <col min="9991" max="9991" width="2" bestFit="1" customWidth="1"/>
    <col min="9992" max="9992" width="30.7109375" customWidth="1"/>
    <col min="9993" max="9993" width="13.7109375" customWidth="1"/>
    <col min="9994" max="9994" width="10.85546875" customWidth="1"/>
    <col min="9995" max="9995" width="12.140625" customWidth="1"/>
    <col min="9996" max="9996" width="15.7109375" customWidth="1"/>
    <col min="9997" max="9997" width="2" bestFit="1" customWidth="1"/>
    <col min="9998" max="9998" width="16" customWidth="1"/>
    <col min="9999" max="9999" width="18.42578125" customWidth="1"/>
    <col min="10000" max="10000" width="11.42578125" customWidth="1"/>
    <col min="10001" max="10001" width="15.140625" bestFit="1" customWidth="1"/>
    <col min="10002" max="10002" width="4.5703125" bestFit="1" customWidth="1"/>
    <col min="10003" max="10004" width="14.140625" bestFit="1" customWidth="1"/>
    <col min="10242" max="10242" width="30.7109375" customWidth="1"/>
    <col min="10243" max="10243" width="13.7109375" customWidth="1"/>
    <col min="10244" max="10244" width="10.85546875" customWidth="1"/>
    <col min="10245" max="10245" width="12.140625" customWidth="1"/>
    <col min="10246" max="10246" width="15.7109375" customWidth="1"/>
    <col min="10247" max="10247" width="2" bestFit="1" customWidth="1"/>
    <col min="10248" max="10248" width="30.7109375" customWidth="1"/>
    <col min="10249" max="10249" width="13.7109375" customWidth="1"/>
    <col min="10250" max="10250" width="10.85546875" customWidth="1"/>
    <col min="10251" max="10251" width="12.140625" customWidth="1"/>
    <col min="10252" max="10252" width="15.7109375" customWidth="1"/>
    <col min="10253" max="10253" width="2" bestFit="1" customWidth="1"/>
    <col min="10254" max="10254" width="16" customWidth="1"/>
    <col min="10255" max="10255" width="18.42578125" customWidth="1"/>
    <col min="10256" max="10256" width="11.42578125" customWidth="1"/>
    <col min="10257" max="10257" width="15.140625" bestFit="1" customWidth="1"/>
    <col min="10258" max="10258" width="4.5703125" bestFit="1" customWidth="1"/>
    <col min="10259" max="10260" width="14.140625" bestFit="1" customWidth="1"/>
    <col min="10498" max="10498" width="30.7109375" customWidth="1"/>
    <col min="10499" max="10499" width="13.7109375" customWidth="1"/>
    <col min="10500" max="10500" width="10.85546875" customWidth="1"/>
    <col min="10501" max="10501" width="12.140625" customWidth="1"/>
    <col min="10502" max="10502" width="15.7109375" customWidth="1"/>
    <col min="10503" max="10503" width="2" bestFit="1" customWidth="1"/>
    <col min="10504" max="10504" width="30.7109375" customWidth="1"/>
    <col min="10505" max="10505" width="13.7109375" customWidth="1"/>
    <col min="10506" max="10506" width="10.85546875" customWidth="1"/>
    <col min="10507" max="10507" width="12.140625" customWidth="1"/>
    <col min="10508" max="10508" width="15.7109375" customWidth="1"/>
    <col min="10509" max="10509" width="2" bestFit="1" customWidth="1"/>
    <col min="10510" max="10510" width="16" customWidth="1"/>
    <col min="10511" max="10511" width="18.42578125" customWidth="1"/>
    <col min="10512" max="10512" width="11.42578125" customWidth="1"/>
    <col min="10513" max="10513" width="15.140625" bestFit="1" customWidth="1"/>
    <col min="10514" max="10514" width="4.5703125" bestFit="1" customWidth="1"/>
    <col min="10515" max="10516" width="14.140625" bestFit="1" customWidth="1"/>
    <col min="10754" max="10754" width="30.7109375" customWidth="1"/>
    <col min="10755" max="10755" width="13.7109375" customWidth="1"/>
    <col min="10756" max="10756" width="10.85546875" customWidth="1"/>
    <col min="10757" max="10757" width="12.140625" customWidth="1"/>
    <col min="10758" max="10758" width="15.7109375" customWidth="1"/>
    <col min="10759" max="10759" width="2" bestFit="1" customWidth="1"/>
    <col min="10760" max="10760" width="30.7109375" customWidth="1"/>
    <col min="10761" max="10761" width="13.7109375" customWidth="1"/>
    <col min="10762" max="10762" width="10.85546875" customWidth="1"/>
    <col min="10763" max="10763" width="12.140625" customWidth="1"/>
    <col min="10764" max="10764" width="15.7109375" customWidth="1"/>
    <col min="10765" max="10765" width="2" bestFit="1" customWidth="1"/>
    <col min="10766" max="10766" width="16" customWidth="1"/>
    <col min="10767" max="10767" width="18.42578125" customWidth="1"/>
    <col min="10768" max="10768" width="11.42578125" customWidth="1"/>
    <col min="10769" max="10769" width="15.140625" bestFit="1" customWidth="1"/>
    <col min="10770" max="10770" width="4.5703125" bestFit="1" customWidth="1"/>
    <col min="10771" max="10772" width="14.140625" bestFit="1" customWidth="1"/>
    <col min="11010" max="11010" width="30.7109375" customWidth="1"/>
    <col min="11011" max="11011" width="13.7109375" customWidth="1"/>
    <col min="11012" max="11012" width="10.85546875" customWidth="1"/>
    <col min="11013" max="11013" width="12.140625" customWidth="1"/>
    <col min="11014" max="11014" width="15.7109375" customWidth="1"/>
    <col min="11015" max="11015" width="2" bestFit="1" customWidth="1"/>
    <col min="11016" max="11016" width="30.7109375" customWidth="1"/>
    <col min="11017" max="11017" width="13.7109375" customWidth="1"/>
    <col min="11018" max="11018" width="10.85546875" customWidth="1"/>
    <col min="11019" max="11019" width="12.140625" customWidth="1"/>
    <col min="11020" max="11020" width="15.7109375" customWidth="1"/>
    <col min="11021" max="11021" width="2" bestFit="1" customWidth="1"/>
    <col min="11022" max="11022" width="16" customWidth="1"/>
    <col min="11023" max="11023" width="18.42578125" customWidth="1"/>
    <col min="11024" max="11024" width="11.42578125" customWidth="1"/>
    <col min="11025" max="11025" width="15.140625" bestFit="1" customWidth="1"/>
    <col min="11026" max="11026" width="4.5703125" bestFit="1" customWidth="1"/>
    <col min="11027" max="11028" width="14.140625" bestFit="1" customWidth="1"/>
    <col min="11266" max="11266" width="30.7109375" customWidth="1"/>
    <col min="11267" max="11267" width="13.7109375" customWidth="1"/>
    <col min="11268" max="11268" width="10.85546875" customWidth="1"/>
    <col min="11269" max="11269" width="12.140625" customWidth="1"/>
    <col min="11270" max="11270" width="15.7109375" customWidth="1"/>
    <col min="11271" max="11271" width="2" bestFit="1" customWidth="1"/>
    <col min="11272" max="11272" width="30.7109375" customWidth="1"/>
    <col min="11273" max="11273" width="13.7109375" customWidth="1"/>
    <col min="11274" max="11274" width="10.85546875" customWidth="1"/>
    <col min="11275" max="11275" width="12.140625" customWidth="1"/>
    <col min="11276" max="11276" width="15.7109375" customWidth="1"/>
    <col min="11277" max="11277" width="2" bestFit="1" customWidth="1"/>
    <col min="11278" max="11278" width="16" customWidth="1"/>
    <col min="11279" max="11279" width="18.42578125" customWidth="1"/>
    <col min="11280" max="11280" width="11.42578125" customWidth="1"/>
    <col min="11281" max="11281" width="15.140625" bestFit="1" customWidth="1"/>
    <col min="11282" max="11282" width="4.5703125" bestFit="1" customWidth="1"/>
    <col min="11283" max="11284" width="14.140625" bestFit="1" customWidth="1"/>
    <col min="11522" max="11522" width="30.7109375" customWidth="1"/>
    <col min="11523" max="11523" width="13.7109375" customWidth="1"/>
    <col min="11524" max="11524" width="10.85546875" customWidth="1"/>
    <col min="11525" max="11525" width="12.140625" customWidth="1"/>
    <col min="11526" max="11526" width="15.7109375" customWidth="1"/>
    <col min="11527" max="11527" width="2" bestFit="1" customWidth="1"/>
    <col min="11528" max="11528" width="30.7109375" customWidth="1"/>
    <col min="11529" max="11529" width="13.7109375" customWidth="1"/>
    <col min="11530" max="11530" width="10.85546875" customWidth="1"/>
    <col min="11531" max="11531" width="12.140625" customWidth="1"/>
    <col min="11532" max="11532" width="15.7109375" customWidth="1"/>
    <col min="11533" max="11533" width="2" bestFit="1" customWidth="1"/>
    <col min="11534" max="11534" width="16" customWidth="1"/>
    <col min="11535" max="11535" width="18.42578125" customWidth="1"/>
    <col min="11536" max="11536" width="11.42578125" customWidth="1"/>
    <col min="11537" max="11537" width="15.140625" bestFit="1" customWidth="1"/>
    <col min="11538" max="11538" width="4.5703125" bestFit="1" customWidth="1"/>
    <col min="11539" max="11540" width="14.140625" bestFit="1" customWidth="1"/>
    <col min="11778" max="11778" width="30.7109375" customWidth="1"/>
    <col min="11779" max="11779" width="13.7109375" customWidth="1"/>
    <col min="11780" max="11780" width="10.85546875" customWidth="1"/>
    <col min="11781" max="11781" width="12.140625" customWidth="1"/>
    <col min="11782" max="11782" width="15.7109375" customWidth="1"/>
    <col min="11783" max="11783" width="2" bestFit="1" customWidth="1"/>
    <col min="11784" max="11784" width="30.7109375" customWidth="1"/>
    <col min="11785" max="11785" width="13.7109375" customWidth="1"/>
    <col min="11786" max="11786" width="10.85546875" customWidth="1"/>
    <col min="11787" max="11787" width="12.140625" customWidth="1"/>
    <col min="11788" max="11788" width="15.7109375" customWidth="1"/>
    <col min="11789" max="11789" width="2" bestFit="1" customWidth="1"/>
    <col min="11790" max="11790" width="16" customWidth="1"/>
    <col min="11791" max="11791" width="18.42578125" customWidth="1"/>
    <col min="11792" max="11792" width="11.42578125" customWidth="1"/>
    <col min="11793" max="11793" width="15.140625" bestFit="1" customWidth="1"/>
    <col min="11794" max="11794" width="4.5703125" bestFit="1" customWidth="1"/>
    <col min="11795" max="11796" width="14.140625" bestFit="1" customWidth="1"/>
    <col min="12034" max="12034" width="30.7109375" customWidth="1"/>
    <col min="12035" max="12035" width="13.7109375" customWidth="1"/>
    <col min="12036" max="12036" width="10.85546875" customWidth="1"/>
    <col min="12037" max="12037" width="12.140625" customWidth="1"/>
    <col min="12038" max="12038" width="15.7109375" customWidth="1"/>
    <col min="12039" max="12039" width="2" bestFit="1" customWidth="1"/>
    <col min="12040" max="12040" width="30.7109375" customWidth="1"/>
    <col min="12041" max="12041" width="13.7109375" customWidth="1"/>
    <col min="12042" max="12042" width="10.85546875" customWidth="1"/>
    <col min="12043" max="12043" width="12.140625" customWidth="1"/>
    <col min="12044" max="12044" width="15.7109375" customWidth="1"/>
    <col min="12045" max="12045" width="2" bestFit="1" customWidth="1"/>
    <col min="12046" max="12046" width="16" customWidth="1"/>
    <col min="12047" max="12047" width="18.42578125" customWidth="1"/>
    <col min="12048" max="12048" width="11.42578125" customWidth="1"/>
    <col min="12049" max="12049" width="15.140625" bestFit="1" customWidth="1"/>
    <col min="12050" max="12050" width="4.5703125" bestFit="1" customWidth="1"/>
    <col min="12051" max="12052" width="14.140625" bestFit="1" customWidth="1"/>
    <col min="12290" max="12290" width="30.7109375" customWidth="1"/>
    <col min="12291" max="12291" width="13.7109375" customWidth="1"/>
    <col min="12292" max="12292" width="10.85546875" customWidth="1"/>
    <col min="12293" max="12293" width="12.140625" customWidth="1"/>
    <col min="12294" max="12294" width="15.7109375" customWidth="1"/>
    <col min="12295" max="12295" width="2" bestFit="1" customWidth="1"/>
    <col min="12296" max="12296" width="30.7109375" customWidth="1"/>
    <col min="12297" max="12297" width="13.7109375" customWidth="1"/>
    <col min="12298" max="12298" width="10.85546875" customWidth="1"/>
    <col min="12299" max="12299" width="12.140625" customWidth="1"/>
    <col min="12300" max="12300" width="15.7109375" customWidth="1"/>
    <col min="12301" max="12301" width="2" bestFit="1" customWidth="1"/>
    <col min="12302" max="12302" width="16" customWidth="1"/>
    <col min="12303" max="12303" width="18.42578125" customWidth="1"/>
    <col min="12304" max="12304" width="11.42578125" customWidth="1"/>
    <col min="12305" max="12305" width="15.140625" bestFit="1" customWidth="1"/>
    <col min="12306" max="12306" width="4.5703125" bestFit="1" customWidth="1"/>
    <col min="12307" max="12308" width="14.140625" bestFit="1" customWidth="1"/>
    <col min="12546" max="12546" width="30.7109375" customWidth="1"/>
    <col min="12547" max="12547" width="13.7109375" customWidth="1"/>
    <col min="12548" max="12548" width="10.85546875" customWidth="1"/>
    <col min="12549" max="12549" width="12.140625" customWidth="1"/>
    <col min="12550" max="12550" width="15.7109375" customWidth="1"/>
    <col min="12551" max="12551" width="2" bestFit="1" customWidth="1"/>
    <col min="12552" max="12552" width="30.7109375" customWidth="1"/>
    <col min="12553" max="12553" width="13.7109375" customWidth="1"/>
    <col min="12554" max="12554" width="10.85546875" customWidth="1"/>
    <col min="12555" max="12555" width="12.140625" customWidth="1"/>
    <col min="12556" max="12556" width="15.7109375" customWidth="1"/>
    <col min="12557" max="12557" width="2" bestFit="1" customWidth="1"/>
    <col min="12558" max="12558" width="16" customWidth="1"/>
    <col min="12559" max="12559" width="18.42578125" customWidth="1"/>
    <col min="12560" max="12560" width="11.42578125" customWidth="1"/>
    <col min="12561" max="12561" width="15.140625" bestFit="1" customWidth="1"/>
    <col min="12562" max="12562" width="4.5703125" bestFit="1" customWidth="1"/>
    <col min="12563" max="12564" width="14.140625" bestFit="1" customWidth="1"/>
    <col min="12802" max="12802" width="30.7109375" customWidth="1"/>
    <col min="12803" max="12803" width="13.7109375" customWidth="1"/>
    <col min="12804" max="12804" width="10.85546875" customWidth="1"/>
    <col min="12805" max="12805" width="12.140625" customWidth="1"/>
    <col min="12806" max="12806" width="15.7109375" customWidth="1"/>
    <col min="12807" max="12807" width="2" bestFit="1" customWidth="1"/>
    <col min="12808" max="12808" width="30.7109375" customWidth="1"/>
    <col min="12809" max="12809" width="13.7109375" customWidth="1"/>
    <col min="12810" max="12810" width="10.85546875" customWidth="1"/>
    <col min="12811" max="12811" width="12.140625" customWidth="1"/>
    <col min="12812" max="12812" width="15.7109375" customWidth="1"/>
    <col min="12813" max="12813" width="2" bestFit="1" customWidth="1"/>
    <col min="12814" max="12814" width="16" customWidth="1"/>
    <col min="12815" max="12815" width="18.42578125" customWidth="1"/>
    <col min="12816" max="12816" width="11.42578125" customWidth="1"/>
    <col min="12817" max="12817" width="15.140625" bestFit="1" customWidth="1"/>
    <col min="12818" max="12818" width="4.5703125" bestFit="1" customWidth="1"/>
    <col min="12819" max="12820" width="14.140625" bestFit="1" customWidth="1"/>
    <col min="13058" max="13058" width="30.7109375" customWidth="1"/>
    <col min="13059" max="13059" width="13.7109375" customWidth="1"/>
    <col min="13060" max="13060" width="10.85546875" customWidth="1"/>
    <col min="13061" max="13061" width="12.140625" customWidth="1"/>
    <col min="13062" max="13062" width="15.7109375" customWidth="1"/>
    <col min="13063" max="13063" width="2" bestFit="1" customWidth="1"/>
    <col min="13064" max="13064" width="30.7109375" customWidth="1"/>
    <col min="13065" max="13065" width="13.7109375" customWidth="1"/>
    <col min="13066" max="13066" width="10.85546875" customWidth="1"/>
    <col min="13067" max="13067" width="12.140625" customWidth="1"/>
    <col min="13068" max="13068" width="15.7109375" customWidth="1"/>
    <col min="13069" max="13069" width="2" bestFit="1" customWidth="1"/>
    <col min="13070" max="13070" width="16" customWidth="1"/>
    <col min="13071" max="13071" width="18.42578125" customWidth="1"/>
    <col min="13072" max="13072" width="11.42578125" customWidth="1"/>
    <col min="13073" max="13073" width="15.140625" bestFit="1" customWidth="1"/>
    <col min="13074" max="13074" width="4.5703125" bestFit="1" customWidth="1"/>
    <col min="13075" max="13076" width="14.140625" bestFit="1" customWidth="1"/>
    <col min="13314" max="13314" width="30.7109375" customWidth="1"/>
    <col min="13315" max="13315" width="13.7109375" customWidth="1"/>
    <col min="13316" max="13316" width="10.85546875" customWidth="1"/>
    <col min="13317" max="13317" width="12.140625" customWidth="1"/>
    <col min="13318" max="13318" width="15.7109375" customWidth="1"/>
    <col min="13319" max="13319" width="2" bestFit="1" customWidth="1"/>
    <col min="13320" max="13320" width="30.7109375" customWidth="1"/>
    <col min="13321" max="13321" width="13.7109375" customWidth="1"/>
    <col min="13322" max="13322" width="10.85546875" customWidth="1"/>
    <col min="13323" max="13323" width="12.140625" customWidth="1"/>
    <col min="13324" max="13324" width="15.7109375" customWidth="1"/>
    <col min="13325" max="13325" width="2" bestFit="1" customWidth="1"/>
    <col min="13326" max="13326" width="16" customWidth="1"/>
    <col min="13327" max="13327" width="18.42578125" customWidth="1"/>
    <col min="13328" max="13328" width="11.42578125" customWidth="1"/>
    <col min="13329" max="13329" width="15.140625" bestFit="1" customWidth="1"/>
    <col min="13330" max="13330" width="4.5703125" bestFit="1" customWidth="1"/>
    <col min="13331" max="13332" width="14.140625" bestFit="1" customWidth="1"/>
    <col min="13570" max="13570" width="30.7109375" customWidth="1"/>
    <col min="13571" max="13571" width="13.7109375" customWidth="1"/>
    <col min="13572" max="13572" width="10.85546875" customWidth="1"/>
    <col min="13573" max="13573" width="12.140625" customWidth="1"/>
    <col min="13574" max="13574" width="15.7109375" customWidth="1"/>
    <col min="13575" max="13575" width="2" bestFit="1" customWidth="1"/>
    <col min="13576" max="13576" width="30.7109375" customWidth="1"/>
    <col min="13577" max="13577" width="13.7109375" customWidth="1"/>
    <col min="13578" max="13578" width="10.85546875" customWidth="1"/>
    <col min="13579" max="13579" width="12.140625" customWidth="1"/>
    <col min="13580" max="13580" width="15.7109375" customWidth="1"/>
    <col min="13581" max="13581" width="2" bestFit="1" customWidth="1"/>
    <col min="13582" max="13582" width="16" customWidth="1"/>
    <col min="13583" max="13583" width="18.42578125" customWidth="1"/>
    <col min="13584" max="13584" width="11.42578125" customWidth="1"/>
    <col min="13585" max="13585" width="15.140625" bestFit="1" customWidth="1"/>
    <col min="13586" max="13586" width="4.5703125" bestFit="1" customWidth="1"/>
    <col min="13587" max="13588" width="14.140625" bestFit="1" customWidth="1"/>
    <col min="13826" max="13826" width="30.7109375" customWidth="1"/>
    <col min="13827" max="13827" width="13.7109375" customWidth="1"/>
    <col min="13828" max="13828" width="10.85546875" customWidth="1"/>
    <col min="13829" max="13829" width="12.140625" customWidth="1"/>
    <col min="13830" max="13830" width="15.7109375" customWidth="1"/>
    <col min="13831" max="13831" width="2" bestFit="1" customWidth="1"/>
    <col min="13832" max="13832" width="30.7109375" customWidth="1"/>
    <col min="13833" max="13833" width="13.7109375" customWidth="1"/>
    <col min="13834" max="13834" width="10.85546875" customWidth="1"/>
    <col min="13835" max="13835" width="12.140625" customWidth="1"/>
    <col min="13836" max="13836" width="15.7109375" customWidth="1"/>
    <col min="13837" max="13837" width="2" bestFit="1" customWidth="1"/>
    <col min="13838" max="13838" width="16" customWidth="1"/>
    <col min="13839" max="13839" width="18.42578125" customWidth="1"/>
    <col min="13840" max="13840" width="11.42578125" customWidth="1"/>
    <col min="13841" max="13841" width="15.140625" bestFit="1" customWidth="1"/>
    <col min="13842" max="13842" width="4.5703125" bestFit="1" customWidth="1"/>
    <col min="13843" max="13844" width="14.140625" bestFit="1" customWidth="1"/>
    <col min="14082" max="14082" width="30.7109375" customWidth="1"/>
    <col min="14083" max="14083" width="13.7109375" customWidth="1"/>
    <col min="14084" max="14084" width="10.85546875" customWidth="1"/>
    <col min="14085" max="14085" width="12.140625" customWidth="1"/>
    <col min="14086" max="14086" width="15.7109375" customWidth="1"/>
    <col min="14087" max="14087" width="2" bestFit="1" customWidth="1"/>
    <col min="14088" max="14088" width="30.7109375" customWidth="1"/>
    <col min="14089" max="14089" width="13.7109375" customWidth="1"/>
    <col min="14090" max="14090" width="10.85546875" customWidth="1"/>
    <col min="14091" max="14091" width="12.140625" customWidth="1"/>
    <col min="14092" max="14092" width="15.7109375" customWidth="1"/>
    <col min="14093" max="14093" width="2" bestFit="1" customWidth="1"/>
    <col min="14094" max="14094" width="16" customWidth="1"/>
    <col min="14095" max="14095" width="18.42578125" customWidth="1"/>
    <col min="14096" max="14096" width="11.42578125" customWidth="1"/>
    <col min="14097" max="14097" width="15.140625" bestFit="1" customWidth="1"/>
    <col min="14098" max="14098" width="4.5703125" bestFit="1" customWidth="1"/>
    <col min="14099" max="14100" width="14.140625" bestFit="1" customWidth="1"/>
    <col min="14338" max="14338" width="30.7109375" customWidth="1"/>
    <col min="14339" max="14339" width="13.7109375" customWidth="1"/>
    <col min="14340" max="14340" width="10.85546875" customWidth="1"/>
    <col min="14341" max="14341" width="12.140625" customWidth="1"/>
    <col min="14342" max="14342" width="15.7109375" customWidth="1"/>
    <col min="14343" max="14343" width="2" bestFit="1" customWidth="1"/>
    <col min="14344" max="14344" width="30.7109375" customWidth="1"/>
    <col min="14345" max="14345" width="13.7109375" customWidth="1"/>
    <col min="14346" max="14346" width="10.85546875" customWidth="1"/>
    <col min="14347" max="14347" width="12.140625" customWidth="1"/>
    <col min="14348" max="14348" width="15.7109375" customWidth="1"/>
    <col min="14349" max="14349" width="2" bestFit="1" customWidth="1"/>
    <col min="14350" max="14350" width="16" customWidth="1"/>
    <col min="14351" max="14351" width="18.42578125" customWidth="1"/>
    <col min="14352" max="14352" width="11.42578125" customWidth="1"/>
    <col min="14353" max="14353" width="15.140625" bestFit="1" customWidth="1"/>
    <col min="14354" max="14354" width="4.5703125" bestFit="1" customWidth="1"/>
    <col min="14355" max="14356" width="14.140625" bestFit="1" customWidth="1"/>
    <col min="14594" max="14594" width="30.7109375" customWidth="1"/>
    <col min="14595" max="14595" width="13.7109375" customWidth="1"/>
    <col min="14596" max="14596" width="10.85546875" customWidth="1"/>
    <col min="14597" max="14597" width="12.140625" customWidth="1"/>
    <col min="14598" max="14598" width="15.7109375" customWidth="1"/>
    <col min="14599" max="14599" width="2" bestFit="1" customWidth="1"/>
    <col min="14600" max="14600" width="30.7109375" customWidth="1"/>
    <col min="14601" max="14601" width="13.7109375" customWidth="1"/>
    <col min="14602" max="14602" width="10.85546875" customWidth="1"/>
    <col min="14603" max="14603" width="12.140625" customWidth="1"/>
    <col min="14604" max="14604" width="15.7109375" customWidth="1"/>
    <col min="14605" max="14605" width="2" bestFit="1" customWidth="1"/>
    <col min="14606" max="14606" width="16" customWidth="1"/>
    <col min="14607" max="14607" width="18.42578125" customWidth="1"/>
    <col min="14608" max="14608" width="11.42578125" customWidth="1"/>
    <col min="14609" max="14609" width="15.140625" bestFit="1" customWidth="1"/>
    <col min="14610" max="14610" width="4.5703125" bestFit="1" customWidth="1"/>
    <col min="14611" max="14612" width="14.140625" bestFit="1" customWidth="1"/>
    <col min="14850" max="14850" width="30.7109375" customWidth="1"/>
    <col min="14851" max="14851" width="13.7109375" customWidth="1"/>
    <col min="14852" max="14852" width="10.85546875" customWidth="1"/>
    <col min="14853" max="14853" width="12.140625" customWidth="1"/>
    <col min="14854" max="14854" width="15.7109375" customWidth="1"/>
    <col min="14855" max="14855" width="2" bestFit="1" customWidth="1"/>
    <col min="14856" max="14856" width="30.7109375" customWidth="1"/>
    <col min="14857" max="14857" width="13.7109375" customWidth="1"/>
    <col min="14858" max="14858" width="10.85546875" customWidth="1"/>
    <col min="14859" max="14859" width="12.140625" customWidth="1"/>
    <col min="14860" max="14860" width="15.7109375" customWidth="1"/>
    <col min="14861" max="14861" width="2" bestFit="1" customWidth="1"/>
    <col min="14862" max="14862" width="16" customWidth="1"/>
    <col min="14863" max="14863" width="18.42578125" customWidth="1"/>
    <col min="14864" max="14864" width="11.42578125" customWidth="1"/>
    <col min="14865" max="14865" width="15.140625" bestFit="1" customWidth="1"/>
    <col min="14866" max="14866" width="4.5703125" bestFit="1" customWidth="1"/>
    <col min="14867" max="14868" width="14.140625" bestFit="1" customWidth="1"/>
    <col min="15106" max="15106" width="30.7109375" customWidth="1"/>
    <col min="15107" max="15107" width="13.7109375" customWidth="1"/>
    <col min="15108" max="15108" width="10.85546875" customWidth="1"/>
    <col min="15109" max="15109" width="12.140625" customWidth="1"/>
    <col min="15110" max="15110" width="15.7109375" customWidth="1"/>
    <col min="15111" max="15111" width="2" bestFit="1" customWidth="1"/>
    <col min="15112" max="15112" width="30.7109375" customWidth="1"/>
    <col min="15113" max="15113" width="13.7109375" customWidth="1"/>
    <col min="15114" max="15114" width="10.85546875" customWidth="1"/>
    <col min="15115" max="15115" width="12.140625" customWidth="1"/>
    <col min="15116" max="15116" width="15.7109375" customWidth="1"/>
    <col min="15117" max="15117" width="2" bestFit="1" customWidth="1"/>
    <col min="15118" max="15118" width="16" customWidth="1"/>
    <col min="15119" max="15119" width="18.42578125" customWidth="1"/>
    <col min="15120" max="15120" width="11.42578125" customWidth="1"/>
    <col min="15121" max="15121" width="15.140625" bestFit="1" customWidth="1"/>
    <col min="15122" max="15122" width="4.5703125" bestFit="1" customWidth="1"/>
    <col min="15123" max="15124" width="14.140625" bestFit="1" customWidth="1"/>
    <col min="15362" max="15362" width="30.7109375" customWidth="1"/>
    <col min="15363" max="15363" width="13.7109375" customWidth="1"/>
    <col min="15364" max="15364" width="10.85546875" customWidth="1"/>
    <col min="15365" max="15365" width="12.140625" customWidth="1"/>
    <col min="15366" max="15366" width="15.7109375" customWidth="1"/>
    <col min="15367" max="15367" width="2" bestFit="1" customWidth="1"/>
    <col min="15368" max="15368" width="30.7109375" customWidth="1"/>
    <col min="15369" max="15369" width="13.7109375" customWidth="1"/>
    <col min="15370" max="15370" width="10.85546875" customWidth="1"/>
    <col min="15371" max="15371" width="12.140625" customWidth="1"/>
    <col min="15372" max="15372" width="15.7109375" customWidth="1"/>
    <col min="15373" max="15373" width="2" bestFit="1" customWidth="1"/>
    <col min="15374" max="15374" width="16" customWidth="1"/>
    <col min="15375" max="15375" width="18.42578125" customWidth="1"/>
    <col min="15376" max="15376" width="11.42578125" customWidth="1"/>
    <col min="15377" max="15377" width="15.140625" bestFit="1" customWidth="1"/>
    <col min="15378" max="15378" width="4.5703125" bestFit="1" customWidth="1"/>
    <col min="15379" max="15380" width="14.140625" bestFit="1" customWidth="1"/>
    <col min="15618" max="15618" width="30.7109375" customWidth="1"/>
    <col min="15619" max="15619" width="13.7109375" customWidth="1"/>
    <col min="15620" max="15620" width="10.85546875" customWidth="1"/>
    <col min="15621" max="15621" width="12.140625" customWidth="1"/>
    <col min="15622" max="15622" width="15.7109375" customWidth="1"/>
    <col min="15623" max="15623" width="2" bestFit="1" customWidth="1"/>
    <col min="15624" max="15624" width="30.7109375" customWidth="1"/>
    <col min="15625" max="15625" width="13.7109375" customWidth="1"/>
    <col min="15626" max="15626" width="10.85546875" customWidth="1"/>
    <col min="15627" max="15627" width="12.140625" customWidth="1"/>
    <col min="15628" max="15628" width="15.7109375" customWidth="1"/>
    <col min="15629" max="15629" width="2" bestFit="1" customWidth="1"/>
    <col min="15630" max="15630" width="16" customWidth="1"/>
    <col min="15631" max="15631" width="18.42578125" customWidth="1"/>
    <col min="15632" max="15632" width="11.42578125" customWidth="1"/>
    <col min="15633" max="15633" width="15.140625" bestFit="1" customWidth="1"/>
    <col min="15634" max="15634" width="4.5703125" bestFit="1" customWidth="1"/>
    <col min="15635" max="15636" width="14.140625" bestFit="1" customWidth="1"/>
    <col min="15874" max="15874" width="30.7109375" customWidth="1"/>
    <col min="15875" max="15875" width="13.7109375" customWidth="1"/>
    <col min="15876" max="15876" width="10.85546875" customWidth="1"/>
    <col min="15877" max="15877" width="12.140625" customWidth="1"/>
    <col min="15878" max="15878" width="15.7109375" customWidth="1"/>
    <col min="15879" max="15879" width="2" bestFit="1" customWidth="1"/>
    <col min="15880" max="15880" width="30.7109375" customWidth="1"/>
    <col min="15881" max="15881" width="13.7109375" customWidth="1"/>
    <col min="15882" max="15882" width="10.85546875" customWidth="1"/>
    <col min="15883" max="15883" width="12.140625" customWidth="1"/>
    <col min="15884" max="15884" width="15.7109375" customWidth="1"/>
    <col min="15885" max="15885" width="2" bestFit="1" customWidth="1"/>
    <col min="15886" max="15886" width="16" customWidth="1"/>
    <col min="15887" max="15887" width="18.42578125" customWidth="1"/>
    <col min="15888" max="15888" width="11.42578125" customWidth="1"/>
    <col min="15889" max="15889" width="15.140625" bestFit="1" customWidth="1"/>
    <col min="15890" max="15890" width="4.5703125" bestFit="1" customWidth="1"/>
    <col min="15891" max="15892" width="14.140625" bestFit="1" customWidth="1"/>
    <col min="16130" max="16130" width="30.7109375" customWidth="1"/>
    <col min="16131" max="16131" width="13.7109375" customWidth="1"/>
    <col min="16132" max="16132" width="10.85546875" customWidth="1"/>
    <col min="16133" max="16133" width="12.140625" customWidth="1"/>
    <col min="16134" max="16134" width="15.7109375" customWidth="1"/>
    <col min="16135" max="16135" width="2" bestFit="1" customWidth="1"/>
    <col min="16136" max="16136" width="30.7109375" customWidth="1"/>
    <col min="16137" max="16137" width="13.7109375" customWidth="1"/>
    <col min="16138" max="16138" width="10.85546875" customWidth="1"/>
    <col min="16139" max="16139" width="12.140625" customWidth="1"/>
    <col min="16140" max="16140" width="15.7109375" customWidth="1"/>
    <col min="16141" max="16141" width="2" bestFit="1" customWidth="1"/>
    <col min="16142" max="16142" width="16" customWidth="1"/>
    <col min="16143" max="16143" width="18.42578125" customWidth="1"/>
    <col min="16144" max="16144" width="11.42578125" customWidth="1"/>
    <col min="16145" max="16145" width="15.140625" bestFit="1" customWidth="1"/>
    <col min="16146" max="16146" width="4.5703125" bestFit="1" customWidth="1"/>
    <col min="16147" max="16148" width="14.140625" bestFit="1" customWidth="1"/>
  </cols>
  <sheetData>
    <row r="1" spans="1:16" x14ac:dyDescent="0.25">
      <c r="H1" s="354"/>
    </row>
    <row r="2" spans="1:16" ht="15.75" thickBot="1" x14ac:dyDescent="0.3">
      <c r="H2" s="354"/>
    </row>
    <row r="3" spans="1:16" ht="15.75" thickTop="1" x14ac:dyDescent="0.25">
      <c r="A3" s="353"/>
      <c r="B3" s="350"/>
      <c r="C3" s="350"/>
      <c r="D3" s="350"/>
      <c r="E3" s="350"/>
      <c r="F3" s="350"/>
      <c r="G3" s="350"/>
      <c r="H3" s="352"/>
      <c r="I3" s="350"/>
      <c r="J3" s="350"/>
      <c r="K3" s="350"/>
      <c r="L3" s="350"/>
      <c r="M3" s="350"/>
      <c r="N3" s="351"/>
      <c r="O3" s="350"/>
      <c r="P3" s="349"/>
    </row>
    <row r="4" spans="1:16" x14ac:dyDescent="0.25">
      <c r="A4" s="292"/>
      <c r="B4" s="72"/>
      <c r="C4" s="72"/>
      <c r="D4" s="72"/>
      <c r="E4" s="72"/>
      <c r="F4" s="72"/>
      <c r="G4" s="72"/>
      <c r="H4" s="348"/>
      <c r="I4" s="72"/>
      <c r="J4" s="72"/>
      <c r="K4" s="72"/>
      <c r="L4" s="72"/>
      <c r="M4" s="72"/>
      <c r="N4" s="291"/>
      <c r="O4" s="72"/>
      <c r="P4" s="290"/>
    </row>
    <row r="5" spans="1:16" x14ac:dyDescent="0.25">
      <c r="A5" s="292"/>
      <c r="B5" s="72"/>
      <c r="C5" s="72"/>
      <c r="D5" s="72"/>
      <c r="E5" s="72"/>
      <c r="F5" s="72"/>
      <c r="G5" s="72"/>
      <c r="H5" s="348"/>
      <c r="I5" s="72"/>
      <c r="J5" s="72"/>
      <c r="K5" s="72"/>
      <c r="L5" s="72"/>
      <c r="M5" s="72"/>
      <c r="N5" s="291"/>
      <c r="O5" s="72"/>
      <c r="P5" s="290"/>
    </row>
    <row r="6" spans="1:16" x14ac:dyDescent="0.25">
      <c r="A6" s="29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291"/>
      <c r="O6" s="72"/>
      <c r="P6" s="290"/>
    </row>
    <row r="7" spans="1:16" x14ac:dyDescent="0.25">
      <c r="A7" s="29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291"/>
      <c r="O7" s="72"/>
      <c r="P7" s="290"/>
    </row>
    <row r="8" spans="1:16" x14ac:dyDescent="0.25">
      <c r="A8" s="29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291"/>
      <c r="O8" s="72"/>
      <c r="P8" s="290"/>
    </row>
    <row r="9" spans="1:16" x14ac:dyDescent="0.25">
      <c r="A9" s="29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291"/>
      <c r="O9" s="72"/>
      <c r="P9" s="290"/>
    </row>
    <row r="10" spans="1:16" x14ac:dyDescent="0.25">
      <c r="A10" s="292"/>
      <c r="B10" s="347"/>
      <c r="C10" s="346"/>
      <c r="D10" s="345"/>
      <c r="E10" s="345"/>
      <c r="F10" s="72"/>
      <c r="G10" s="72"/>
      <c r="H10" s="72"/>
      <c r="I10" s="72"/>
      <c r="J10" s="343"/>
      <c r="K10" s="343"/>
      <c r="L10" s="72"/>
      <c r="M10" s="72"/>
      <c r="N10" s="291"/>
      <c r="O10" s="72"/>
      <c r="P10" s="290"/>
    </row>
    <row r="11" spans="1:16" x14ac:dyDescent="0.25">
      <c r="A11" s="292"/>
      <c r="B11" s="72"/>
      <c r="C11" s="72"/>
      <c r="D11" s="72"/>
      <c r="E11" s="72"/>
      <c r="F11" s="72"/>
      <c r="G11" s="72"/>
      <c r="H11" s="72"/>
      <c r="I11" s="72"/>
      <c r="J11" s="343"/>
      <c r="K11" s="343"/>
      <c r="L11" s="72"/>
      <c r="M11" s="72"/>
      <c r="N11" s="291"/>
      <c r="O11" s="72"/>
      <c r="P11" s="290"/>
    </row>
    <row r="12" spans="1:16" x14ac:dyDescent="0.25">
      <c r="A12" s="292"/>
      <c r="B12" s="72"/>
      <c r="C12" s="72"/>
      <c r="D12" s="72"/>
      <c r="E12" s="72"/>
      <c r="F12" s="72"/>
      <c r="G12" s="72"/>
      <c r="H12" s="72"/>
      <c r="I12" s="72"/>
      <c r="J12" s="343"/>
      <c r="K12" s="343"/>
      <c r="L12" s="72"/>
      <c r="M12" s="72"/>
      <c r="N12" s="291"/>
      <c r="O12" s="72"/>
      <c r="P12" s="290"/>
    </row>
    <row r="13" spans="1:16" x14ac:dyDescent="0.25">
      <c r="A13" s="292"/>
      <c r="B13" s="72"/>
      <c r="C13" s="72"/>
      <c r="D13" s="72"/>
      <c r="E13" s="72"/>
      <c r="F13" s="72"/>
      <c r="G13" s="72"/>
      <c r="H13" s="72"/>
      <c r="I13" s="72"/>
      <c r="J13" s="343"/>
      <c r="K13" s="343"/>
      <c r="L13" s="72"/>
      <c r="M13" s="72"/>
      <c r="N13" s="291"/>
      <c r="O13" s="72"/>
      <c r="P13" s="290"/>
    </row>
    <row r="14" spans="1:16" x14ac:dyDescent="0.25">
      <c r="A14" s="292"/>
      <c r="B14" s="297" t="s">
        <v>397</v>
      </c>
      <c r="C14" s="1113" t="s">
        <v>3218</v>
      </c>
      <c r="D14" s="1113"/>
      <c r="E14" s="1113"/>
      <c r="F14" s="1113"/>
      <c r="G14" s="1113"/>
      <c r="H14" s="72"/>
      <c r="I14" s="72"/>
      <c r="J14" s="343"/>
      <c r="K14" s="343"/>
      <c r="L14" s="72"/>
      <c r="M14" s="72"/>
      <c r="N14" s="291"/>
      <c r="O14" s="72"/>
      <c r="P14" s="290"/>
    </row>
    <row r="15" spans="1:16" x14ac:dyDescent="0.25">
      <c r="A15" s="292"/>
      <c r="B15" s="72"/>
      <c r="C15" s="72"/>
      <c r="D15" s="72"/>
      <c r="E15" s="72"/>
      <c r="F15" s="72"/>
      <c r="G15" s="296"/>
      <c r="H15" s="72"/>
      <c r="I15" s="72"/>
      <c r="J15" s="343"/>
      <c r="K15" s="343"/>
      <c r="L15" s="72"/>
      <c r="M15" s="72"/>
      <c r="N15" s="291"/>
      <c r="O15" s="72"/>
      <c r="P15" s="290"/>
    </row>
    <row r="16" spans="1:16" x14ac:dyDescent="0.25">
      <c r="A16" s="292"/>
      <c r="B16" s="299" t="s">
        <v>396</v>
      </c>
      <c r="C16" s="1113" t="s">
        <v>3219</v>
      </c>
      <c r="D16" s="1113"/>
      <c r="E16" s="1113"/>
      <c r="F16" s="1113"/>
      <c r="G16" s="1113"/>
      <c r="H16" s="72"/>
      <c r="I16" s="72"/>
      <c r="J16" s="297" t="s">
        <v>293</v>
      </c>
      <c r="K16" s="297"/>
      <c r="L16" s="1113" t="s">
        <v>3221</v>
      </c>
      <c r="M16" s="1113"/>
      <c r="N16" s="1113"/>
      <c r="O16" s="72"/>
      <c r="P16" s="290"/>
    </row>
    <row r="17" spans="1:16" x14ac:dyDescent="0.25">
      <c r="A17" s="292"/>
      <c r="B17" s="72"/>
      <c r="C17" s="72"/>
      <c r="D17" s="72"/>
      <c r="E17" s="72"/>
      <c r="F17" s="72"/>
      <c r="G17" s="296"/>
      <c r="H17" s="72"/>
      <c r="I17" s="72"/>
      <c r="J17" s="343"/>
      <c r="K17" s="343"/>
      <c r="L17" s="343"/>
      <c r="M17" s="72"/>
      <c r="N17" s="291"/>
      <c r="O17" s="72"/>
      <c r="P17" s="290"/>
    </row>
    <row r="18" spans="1:16" ht="15" customHeight="1" x14ac:dyDescent="0.25">
      <c r="A18" s="292"/>
      <c r="B18" s="344" t="s">
        <v>393</v>
      </c>
      <c r="C18" s="1113" t="s">
        <v>3220</v>
      </c>
      <c r="D18" s="1113"/>
      <c r="E18" s="1113"/>
      <c r="F18" s="1113"/>
      <c r="G18" s="1113"/>
      <c r="H18" s="72"/>
      <c r="I18" s="72"/>
      <c r="J18" s="343"/>
      <c r="K18" s="343"/>
      <c r="L18" s="72"/>
      <c r="M18" s="72"/>
      <c r="N18" s="291"/>
      <c r="O18" s="72"/>
      <c r="P18" s="290"/>
    </row>
    <row r="19" spans="1:16" x14ac:dyDescent="0.25">
      <c r="A19" s="292"/>
      <c r="B19" s="72"/>
      <c r="C19" s="72"/>
      <c r="D19" s="72"/>
      <c r="E19" s="72"/>
      <c r="F19" s="72"/>
      <c r="G19" s="296"/>
      <c r="H19" s="72"/>
      <c r="I19" s="72"/>
      <c r="J19" s="343"/>
      <c r="K19" s="343"/>
      <c r="L19" s="72"/>
      <c r="M19" s="72"/>
      <c r="N19" s="291"/>
      <c r="O19" s="72"/>
      <c r="P19" s="290"/>
    </row>
    <row r="20" spans="1:16" x14ac:dyDescent="0.25">
      <c r="A20" s="292"/>
      <c r="B20" s="72"/>
      <c r="C20" s="72"/>
      <c r="D20" s="72"/>
      <c r="E20" s="72"/>
      <c r="F20" s="72"/>
      <c r="G20" s="296"/>
      <c r="H20" s="72"/>
      <c r="I20" s="72"/>
      <c r="J20" s="343"/>
      <c r="K20" s="343"/>
      <c r="L20" s="72"/>
      <c r="M20" s="72"/>
      <c r="N20" s="291"/>
      <c r="O20" s="72"/>
      <c r="P20" s="290"/>
    </row>
    <row r="21" spans="1:16" ht="15.75" thickBot="1" x14ac:dyDescent="0.3">
      <c r="A21" s="29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291"/>
      <c r="O21" s="72"/>
      <c r="P21" s="290"/>
    </row>
    <row r="22" spans="1:16" x14ac:dyDescent="0.25">
      <c r="A22" s="292"/>
      <c r="B22" s="1114" t="s">
        <v>391</v>
      </c>
      <c r="C22" s="1115"/>
      <c r="D22" s="1115"/>
      <c r="E22" s="1115"/>
      <c r="F22" s="1115"/>
      <c r="G22" s="1115"/>
      <c r="H22" s="1115"/>
      <c r="I22" s="1115"/>
      <c r="J22" s="1115"/>
      <c r="K22" s="1115"/>
      <c r="L22" s="1115"/>
      <c r="M22" s="1115"/>
      <c r="N22" s="1115"/>
      <c r="O22" s="1116"/>
      <c r="P22" s="290"/>
    </row>
    <row r="23" spans="1:16" ht="15.75" thickBot="1" x14ac:dyDescent="0.3">
      <c r="A23" s="292"/>
      <c r="B23" s="1117"/>
      <c r="C23" s="1118"/>
      <c r="D23" s="1118"/>
      <c r="E23" s="1118"/>
      <c r="F23" s="1118"/>
      <c r="G23" s="1118"/>
      <c r="H23" s="1118"/>
      <c r="I23" s="1118"/>
      <c r="J23" s="1118"/>
      <c r="K23" s="1118"/>
      <c r="L23" s="1118"/>
      <c r="M23" s="1118"/>
      <c r="N23" s="1118"/>
      <c r="O23" s="1119"/>
      <c r="P23" s="290"/>
    </row>
    <row r="24" spans="1:16" ht="15.75" thickBot="1" x14ac:dyDescent="0.3">
      <c r="A24" s="292"/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42"/>
      <c r="O24" s="339"/>
      <c r="P24" s="290"/>
    </row>
    <row r="25" spans="1:16" ht="15.75" thickBot="1" x14ac:dyDescent="0.3">
      <c r="A25" s="292"/>
      <c r="B25" s="1106" t="s">
        <v>390</v>
      </c>
      <c r="C25" s="1107"/>
      <c r="D25" s="1107"/>
      <c r="E25" s="1107"/>
      <c r="F25" s="1108"/>
      <c r="G25" s="341"/>
      <c r="H25" s="1106" t="s">
        <v>389</v>
      </c>
      <c r="I25" s="1107"/>
      <c r="J25" s="1107"/>
      <c r="K25" s="1107"/>
      <c r="L25" s="1108"/>
      <c r="M25" s="341"/>
      <c r="N25" s="1109" t="s">
        <v>388</v>
      </c>
      <c r="O25" s="1110"/>
      <c r="P25" s="290"/>
    </row>
    <row r="26" spans="1:16" ht="15.75" thickBot="1" x14ac:dyDescent="0.3">
      <c r="A26" s="292"/>
      <c r="B26" s="1106" t="s">
        <v>387</v>
      </c>
      <c r="C26" s="1107"/>
      <c r="D26" s="1107"/>
      <c r="E26" s="1108"/>
      <c r="F26" s="340" t="s">
        <v>386</v>
      </c>
      <c r="G26" s="339"/>
      <c r="H26" s="1106" t="s">
        <v>387</v>
      </c>
      <c r="I26" s="1107"/>
      <c r="J26" s="1107"/>
      <c r="K26" s="1108"/>
      <c r="L26" s="340" t="s">
        <v>386</v>
      </c>
      <c r="M26" s="339"/>
      <c r="N26" s="1111"/>
      <c r="O26" s="1112"/>
      <c r="P26" s="290"/>
    </row>
    <row r="27" spans="1:16" ht="15.75" x14ac:dyDescent="0.25">
      <c r="A27" s="292"/>
      <c r="B27" s="336" t="s">
        <v>3222</v>
      </c>
      <c r="C27" s="335"/>
      <c r="D27" s="334" t="s">
        <v>385</v>
      </c>
      <c r="E27" s="334"/>
      <c r="F27" s="338">
        <v>594992.62</v>
      </c>
      <c r="G27" s="337"/>
      <c r="H27" s="336" t="s">
        <v>3222</v>
      </c>
      <c r="I27" s="335"/>
      <c r="J27" s="334" t="s">
        <v>384</v>
      </c>
      <c r="K27" s="334"/>
      <c r="L27" s="333">
        <v>594992.62</v>
      </c>
      <c r="M27" s="326"/>
      <c r="N27" s="332"/>
      <c r="O27" s="331"/>
      <c r="P27" s="290"/>
    </row>
    <row r="28" spans="1:16" ht="15.75" x14ac:dyDescent="0.25">
      <c r="A28" s="292"/>
      <c r="B28" s="330"/>
      <c r="C28" s="72"/>
      <c r="D28" s="72"/>
      <c r="E28" s="72"/>
      <c r="F28" s="329"/>
      <c r="G28" s="328"/>
      <c r="H28" s="330"/>
      <c r="I28" s="72"/>
      <c r="J28" s="72"/>
      <c r="K28" s="72"/>
      <c r="L28" s="327"/>
      <c r="M28" s="326"/>
      <c r="N28" s="310"/>
      <c r="O28" s="309"/>
      <c r="P28" s="290"/>
    </row>
    <row r="29" spans="1:16" ht="15.75" x14ac:dyDescent="0.25">
      <c r="A29" s="292"/>
      <c r="B29" s="325" t="s">
        <v>383</v>
      </c>
      <c r="C29" s="294"/>
      <c r="D29" s="72"/>
      <c r="E29" s="295"/>
      <c r="F29" s="329">
        <f>SUM(E31:E38)</f>
        <v>0</v>
      </c>
      <c r="G29" s="328"/>
      <c r="H29" s="325" t="s">
        <v>382</v>
      </c>
      <c r="I29" s="72"/>
      <c r="J29" s="72"/>
      <c r="K29" s="72"/>
      <c r="L29" s="327">
        <v>0</v>
      </c>
      <c r="M29" s="326"/>
      <c r="N29" s="310"/>
      <c r="O29" s="309"/>
      <c r="P29" s="290"/>
    </row>
    <row r="30" spans="1:16" x14ac:dyDescent="0.25">
      <c r="A30" s="322"/>
      <c r="B30" s="311"/>
      <c r="C30" s="72"/>
      <c r="D30" s="72"/>
      <c r="E30" s="72"/>
      <c r="F30" s="309"/>
      <c r="G30" s="72"/>
      <c r="H30" s="311"/>
      <c r="I30" s="72"/>
      <c r="J30" s="72"/>
      <c r="K30" s="72"/>
      <c r="L30" s="309"/>
      <c r="M30" s="72"/>
      <c r="N30" s="314"/>
      <c r="O30" s="309"/>
      <c r="P30" s="290"/>
    </row>
    <row r="31" spans="1:16" ht="15" customHeight="1" x14ac:dyDescent="0.25">
      <c r="A31" s="322"/>
      <c r="B31" s="1089" t="s">
        <v>381</v>
      </c>
      <c r="C31" s="1090"/>
      <c r="D31" s="1092" t="s">
        <v>380</v>
      </c>
      <c r="E31" s="1093">
        <v>0</v>
      </c>
      <c r="F31" s="1094"/>
      <c r="G31" s="301"/>
      <c r="H31" s="1089" t="s">
        <v>378</v>
      </c>
      <c r="I31" s="1090"/>
      <c r="J31" s="1092" t="s">
        <v>379</v>
      </c>
      <c r="K31" s="1093">
        <v>0</v>
      </c>
      <c r="L31" s="1094"/>
      <c r="M31" s="301"/>
      <c r="N31" s="310"/>
      <c r="O31" s="309"/>
      <c r="P31" s="290"/>
    </row>
    <row r="32" spans="1:16" x14ac:dyDescent="0.25">
      <c r="A32" s="292"/>
      <c r="B32" s="1091"/>
      <c r="C32" s="1090"/>
      <c r="D32" s="1092"/>
      <c r="E32" s="1093"/>
      <c r="F32" s="1094"/>
      <c r="G32" s="301"/>
      <c r="H32" s="1091"/>
      <c r="I32" s="1090"/>
      <c r="J32" s="1092"/>
      <c r="K32" s="1093"/>
      <c r="L32" s="1094"/>
      <c r="M32" s="301"/>
      <c r="N32" s="310"/>
      <c r="O32" s="309"/>
      <c r="P32" s="290"/>
    </row>
    <row r="33" spans="1:16" x14ac:dyDescent="0.25">
      <c r="A33" s="292"/>
      <c r="B33" s="311"/>
      <c r="C33" s="72"/>
      <c r="D33" s="72"/>
      <c r="E33" s="72"/>
      <c r="F33" s="309"/>
      <c r="G33" s="72"/>
      <c r="H33" s="311"/>
      <c r="I33" s="72"/>
      <c r="J33" s="72"/>
      <c r="K33" s="72"/>
      <c r="L33" s="309"/>
      <c r="M33" s="72"/>
      <c r="N33" s="310"/>
      <c r="O33" s="309"/>
      <c r="P33" s="290"/>
    </row>
    <row r="34" spans="1:16" ht="15" customHeight="1" x14ac:dyDescent="0.25">
      <c r="A34" s="292"/>
      <c r="B34" s="1089" t="s">
        <v>378</v>
      </c>
      <c r="C34" s="1090"/>
      <c r="D34" s="1092" t="s">
        <v>377</v>
      </c>
      <c r="E34" s="1093">
        <v>0</v>
      </c>
      <c r="F34" s="1094"/>
      <c r="G34" s="301"/>
      <c r="H34" s="1098" t="s">
        <v>376</v>
      </c>
      <c r="I34" s="1090"/>
      <c r="J34" s="1092" t="s">
        <v>375</v>
      </c>
      <c r="K34" s="1093">
        <v>0</v>
      </c>
      <c r="L34" s="1094"/>
      <c r="M34" s="301"/>
      <c r="N34" s="310"/>
      <c r="O34" s="309"/>
      <c r="P34" s="290"/>
    </row>
    <row r="35" spans="1:16" x14ac:dyDescent="0.25">
      <c r="A35" s="292"/>
      <c r="B35" s="1091"/>
      <c r="C35" s="1090"/>
      <c r="D35" s="1092"/>
      <c r="E35" s="1093"/>
      <c r="F35" s="1094"/>
      <c r="G35" s="301"/>
      <c r="H35" s="1091"/>
      <c r="I35" s="1090"/>
      <c r="J35" s="1092"/>
      <c r="K35" s="1093"/>
      <c r="L35" s="1094"/>
      <c r="M35" s="301"/>
      <c r="N35" s="310"/>
      <c r="O35" s="309"/>
      <c r="P35" s="290"/>
    </row>
    <row r="36" spans="1:16" x14ac:dyDescent="0.25">
      <c r="A36" s="292"/>
      <c r="B36" s="311"/>
      <c r="C36" s="72"/>
      <c r="D36" s="72"/>
      <c r="E36" s="72"/>
      <c r="F36" s="309"/>
      <c r="G36" s="72"/>
      <c r="H36" s="311"/>
      <c r="I36" s="72"/>
      <c r="J36" s="72"/>
      <c r="K36" s="72"/>
      <c r="L36" s="309"/>
      <c r="M36" s="72"/>
      <c r="N36" s="310"/>
      <c r="O36" s="309"/>
      <c r="P36" s="290"/>
    </row>
    <row r="37" spans="1:16" ht="15" customHeight="1" x14ac:dyDescent="0.25">
      <c r="A37" s="292"/>
      <c r="B37" s="1089" t="s">
        <v>374</v>
      </c>
      <c r="C37" s="1090"/>
      <c r="D37" s="1092" t="s">
        <v>373</v>
      </c>
      <c r="E37" s="1093">
        <v>0</v>
      </c>
      <c r="F37" s="1094"/>
      <c r="G37" s="301"/>
      <c r="H37" s="1089" t="s">
        <v>372</v>
      </c>
      <c r="I37" s="1090"/>
      <c r="J37" s="1092" t="s">
        <v>371</v>
      </c>
      <c r="K37" s="1093">
        <v>0</v>
      </c>
      <c r="L37" s="1094"/>
      <c r="M37" s="72"/>
      <c r="N37" s="310"/>
      <c r="O37" s="309"/>
      <c r="P37" s="290"/>
    </row>
    <row r="38" spans="1:16" x14ac:dyDescent="0.25">
      <c r="A38" s="292"/>
      <c r="B38" s="1091"/>
      <c r="C38" s="1090"/>
      <c r="D38" s="1092"/>
      <c r="E38" s="1093"/>
      <c r="F38" s="1094"/>
      <c r="G38" s="301"/>
      <c r="H38" s="1091"/>
      <c r="I38" s="1090"/>
      <c r="J38" s="1092"/>
      <c r="K38" s="1093"/>
      <c r="L38" s="1094"/>
      <c r="M38" s="72"/>
      <c r="N38" s="310"/>
      <c r="O38" s="309"/>
      <c r="P38" s="290"/>
    </row>
    <row r="39" spans="1:16" x14ac:dyDescent="0.25">
      <c r="A39" s="292"/>
      <c r="B39" s="311"/>
      <c r="C39" s="72"/>
      <c r="D39" s="72"/>
      <c r="E39" s="72"/>
      <c r="F39" s="309"/>
      <c r="G39" s="72"/>
      <c r="H39" s="311"/>
      <c r="I39" s="72"/>
      <c r="J39" s="72"/>
      <c r="K39" s="72"/>
      <c r="L39" s="309"/>
      <c r="M39" s="72"/>
      <c r="N39" s="314"/>
      <c r="O39" s="309"/>
      <c r="P39" s="290"/>
    </row>
    <row r="40" spans="1:16" ht="15.75" x14ac:dyDescent="0.25">
      <c r="A40" s="292"/>
      <c r="B40" s="325" t="s">
        <v>370</v>
      </c>
      <c r="C40" s="294"/>
      <c r="D40" s="72"/>
      <c r="E40" s="72"/>
      <c r="F40" s="323">
        <v>65335</v>
      </c>
      <c r="G40" s="72"/>
      <c r="H40" s="324" t="s">
        <v>369</v>
      </c>
      <c r="I40" s="72"/>
      <c r="J40" s="72"/>
      <c r="K40" s="72"/>
      <c r="L40" s="323">
        <v>65335</v>
      </c>
      <c r="M40" s="72"/>
      <c r="N40" s="1104"/>
      <c r="O40" s="1105"/>
      <c r="P40" s="290"/>
    </row>
    <row r="41" spans="1:16" x14ac:dyDescent="0.25">
      <c r="A41" s="322"/>
      <c r="B41" s="311"/>
      <c r="C41" s="72"/>
      <c r="D41" s="72"/>
      <c r="E41" s="72"/>
      <c r="F41" s="309"/>
      <c r="G41" s="72"/>
      <c r="H41" s="311"/>
      <c r="I41" s="72"/>
      <c r="J41" s="72"/>
      <c r="K41" s="72"/>
      <c r="L41" s="309"/>
      <c r="M41" s="72"/>
      <c r="N41" s="310"/>
      <c r="O41" s="309"/>
      <c r="P41" s="290"/>
    </row>
    <row r="42" spans="1:16" ht="15" customHeight="1" x14ac:dyDescent="0.25">
      <c r="A42" s="292"/>
      <c r="B42" s="1089" t="s">
        <v>367</v>
      </c>
      <c r="C42" s="1090"/>
      <c r="D42" s="1092" t="s">
        <v>368</v>
      </c>
      <c r="E42" s="1093">
        <v>65335</v>
      </c>
      <c r="F42" s="1094"/>
      <c r="G42" s="301"/>
      <c r="H42" s="1089" t="s">
        <v>367</v>
      </c>
      <c r="I42" s="1090"/>
      <c r="J42" s="1092" t="s">
        <v>366</v>
      </c>
      <c r="K42" s="1093">
        <v>65335</v>
      </c>
      <c r="L42" s="1094"/>
      <c r="M42" s="301"/>
      <c r="N42" s="310"/>
      <c r="O42" s="309"/>
      <c r="P42" s="290"/>
    </row>
    <row r="43" spans="1:16" ht="15" customHeight="1" x14ac:dyDescent="0.25">
      <c r="A43" s="292"/>
      <c r="B43" s="1091"/>
      <c r="C43" s="1090"/>
      <c r="D43" s="1092"/>
      <c r="E43" s="1093"/>
      <c r="F43" s="1094"/>
      <c r="G43" s="301"/>
      <c r="H43" s="1091"/>
      <c r="I43" s="1090"/>
      <c r="J43" s="1092"/>
      <c r="K43" s="1093"/>
      <c r="L43" s="1094"/>
      <c r="M43" s="301"/>
      <c r="N43" s="310"/>
      <c r="O43" s="309"/>
      <c r="P43" s="290"/>
    </row>
    <row r="44" spans="1:16" ht="18.75" customHeight="1" x14ac:dyDescent="0.25">
      <c r="A44" s="292"/>
      <c r="B44" s="311"/>
      <c r="C44" s="72"/>
      <c r="D44" s="72"/>
      <c r="E44" s="72"/>
      <c r="F44" s="309"/>
      <c r="G44" s="72"/>
      <c r="H44" s="311"/>
      <c r="I44" s="72"/>
      <c r="J44" s="72"/>
      <c r="K44" s="72"/>
      <c r="L44" s="309"/>
      <c r="M44" s="72"/>
      <c r="N44" s="310"/>
      <c r="O44" s="309"/>
      <c r="P44" s="290"/>
    </row>
    <row r="45" spans="1:16" ht="15" customHeight="1" x14ac:dyDescent="0.25">
      <c r="A45" s="292"/>
      <c r="B45" s="1089" t="s">
        <v>365</v>
      </c>
      <c r="C45" s="1090"/>
      <c r="D45" s="1092" t="s">
        <v>364</v>
      </c>
      <c r="E45" s="1093">
        <v>0</v>
      </c>
      <c r="F45" s="1094"/>
      <c r="G45" s="301"/>
      <c r="H45" s="1089" t="s">
        <v>363</v>
      </c>
      <c r="I45" s="1090"/>
      <c r="J45" s="1092" t="s">
        <v>362</v>
      </c>
      <c r="K45" s="1093">
        <v>0</v>
      </c>
      <c r="L45" s="1094"/>
      <c r="M45" s="301"/>
      <c r="N45" s="314"/>
      <c r="O45" s="309"/>
      <c r="P45" s="290"/>
    </row>
    <row r="46" spans="1:16" ht="32.25" customHeight="1" x14ac:dyDescent="0.25">
      <c r="A46" s="292"/>
      <c r="B46" s="1091"/>
      <c r="C46" s="1090"/>
      <c r="D46" s="1092"/>
      <c r="E46" s="1093"/>
      <c r="F46" s="1094"/>
      <c r="G46" s="301"/>
      <c r="H46" s="1091"/>
      <c r="I46" s="1090"/>
      <c r="J46" s="1092"/>
      <c r="K46" s="1093"/>
      <c r="L46" s="1094"/>
      <c r="M46" s="301"/>
      <c r="N46" s="310"/>
      <c r="O46" s="309"/>
      <c r="P46" s="290"/>
    </row>
    <row r="47" spans="1:16" x14ac:dyDescent="0.25">
      <c r="A47" s="292"/>
      <c r="B47" s="311"/>
      <c r="C47" s="72"/>
      <c r="D47" s="72"/>
      <c r="E47" s="72"/>
      <c r="F47" s="309"/>
      <c r="G47" s="72"/>
      <c r="H47" s="311"/>
      <c r="I47" s="72"/>
      <c r="J47" s="72"/>
      <c r="K47" s="72"/>
      <c r="L47" s="309"/>
      <c r="M47" s="72"/>
      <c r="N47" s="310"/>
      <c r="O47" s="309"/>
      <c r="P47" s="290"/>
    </row>
    <row r="48" spans="1:16" ht="15" customHeight="1" x14ac:dyDescent="0.25">
      <c r="A48" s="292"/>
      <c r="B48" s="1089" t="s">
        <v>358</v>
      </c>
      <c r="C48" s="1103"/>
      <c r="D48" s="1092" t="s">
        <v>361</v>
      </c>
      <c r="E48" s="1093">
        <v>0</v>
      </c>
      <c r="F48" s="1094"/>
      <c r="G48" s="301"/>
      <c r="H48" s="1102" t="s">
        <v>360</v>
      </c>
      <c r="I48" s="1101"/>
      <c r="J48" s="1092" t="s">
        <v>359</v>
      </c>
      <c r="K48" s="1093">
        <v>0</v>
      </c>
      <c r="L48" s="1094"/>
      <c r="M48" s="301"/>
      <c r="N48" s="310"/>
      <c r="O48" s="309"/>
      <c r="P48" s="290"/>
    </row>
    <row r="49" spans="1:16" x14ac:dyDescent="0.25">
      <c r="A49" s="292"/>
      <c r="B49" s="1089"/>
      <c r="C49" s="1103"/>
      <c r="D49" s="1092"/>
      <c r="E49" s="1093"/>
      <c r="F49" s="1094"/>
      <c r="G49" s="301"/>
      <c r="H49" s="1100"/>
      <c r="I49" s="1101"/>
      <c r="J49" s="1092"/>
      <c r="K49" s="1093"/>
      <c r="L49" s="1094"/>
      <c r="M49" s="301"/>
      <c r="N49" s="310"/>
      <c r="O49" s="309"/>
      <c r="P49" s="290"/>
    </row>
    <row r="50" spans="1:16" x14ac:dyDescent="0.25">
      <c r="A50" s="292"/>
      <c r="B50" s="1089"/>
      <c r="C50" s="1103"/>
      <c r="D50" s="316"/>
      <c r="E50" s="301"/>
      <c r="F50" s="315"/>
      <c r="G50" s="301"/>
      <c r="H50" s="319"/>
      <c r="I50" s="321"/>
      <c r="J50" s="316"/>
      <c r="K50" s="301"/>
      <c r="L50" s="315"/>
      <c r="M50" s="301"/>
      <c r="N50" s="310"/>
      <c r="O50" s="309"/>
      <c r="P50" s="290"/>
    </row>
    <row r="51" spans="1:16" ht="15" customHeight="1" x14ac:dyDescent="0.25">
      <c r="A51" s="292"/>
      <c r="B51" s="311"/>
      <c r="C51" s="72"/>
      <c r="D51" s="72"/>
      <c r="E51" s="72"/>
      <c r="F51" s="309"/>
      <c r="G51" s="72"/>
      <c r="H51" s="1100" t="s">
        <v>358</v>
      </c>
      <c r="I51" s="1101"/>
      <c r="J51" s="1092" t="s">
        <v>357</v>
      </c>
      <c r="K51" s="72"/>
      <c r="L51" s="309"/>
      <c r="M51" s="72"/>
      <c r="N51" s="310"/>
      <c r="O51" s="309"/>
      <c r="P51" s="290"/>
    </row>
    <row r="52" spans="1:16" ht="15" customHeight="1" x14ac:dyDescent="0.25">
      <c r="A52" s="292"/>
      <c r="B52" s="1089" t="s">
        <v>356</v>
      </c>
      <c r="C52" s="1090"/>
      <c r="D52" s="1092" t="s">
        <v>355</v>
      </c>
      <c r="E52" s="1093">
        <v>0</v>
      </c>
      <c r="F52" s="1094"/>
      <c r="G52" s="301"/>
      <c r="H52" s="1100"/>
      <c r="I52" s="1101"/>
      <c r="J52" s="1092"/>
      <c r="K52" s="320">
        <v>0</v>
      </c>
      <c r="L52" s="1094"/>
      <c r="M52" s="301"/>
      <c r="N52" s="310"/>
      <c r="O52" s="313"/>
      <c r="P52" s="290"/>
    </row>
    <row r="53" spans="1:16" x14ac:dyDescent="0.25">
      <c r="A53" s="292"/>
      <c r="B53" s="1091"/>
      <c r="C53" s="1090"/>
      <c r="D53" s="1092"/>
      <c r="E53" s="1093"/>
      <c r="F53" s="1094"/>
      <c r="G53" s="301"/>
      <c r="H53" s="1100"/>
      <c r="I53" s="1101"/>
      <c r="J53" s="1092"/>
      <c r="K53" s="320"/>
      <c r="L53" s="1094"/>
      <c r="M53" s="301"/>
      <c r="N53" s="314"/>
      <c r="O53" s="313"/>
      <c r="P53" s="290"/>
    </row>
    <row r="54" spans="1:16" x14ac:dyDescent="0.25">
      <c r="A54" s="292"/>
      <c r="B54" s="318"/>
      <c r="C54" s="317"/>
      <c r="D54" s="316"/>
      <c r="E54" s="301"/>
      <c r="F54" s="315"/>
      <c r="G54" s="301"/>
      <c r="H54" s="319"/>
      <c r="I54" s="316"/>
      <c r="J54" s="316"/>
      <c r="K54" s="301"/>
      <c r="L54" s="315"/>
      <c r="M54" s="301"/>
      <c r="N54" s="314"/>
      <c r="O54" s="313"/>
      <c r="P54" s="290"/>
    </row>
    <row r="55" spans="1:16" x14ac:dyDescent="0.25">
      <c r="A55" s="292"/>
      <c r="B55" s="318"/>
      <c r="C55" s="317"/>
      <c r="D55" s="316"/>
      <c r="E55" s="301"/>
      <c r="F55" s="315"/>
      <c r="G55" s="301"/>
      <c r="H55" s="1089" t="s">
        <v>354</v>
      </c>
      <c r="I55" s="1097"/>
      <c r="J55" s="1092" t="s">
        <v>353</v>
      </c>
      <c r="K55" s="301"/>
      <c r="L55" s="315"/>
      <c r="M55" s="301"/>
      <c r="N55" s="314"/>
      <c r="O55" s="313"/>
      <c r="P55" s="290"/>
    </row>
    <row r="56" spans="1:16" x14ac:dyDescent="0.25">
      <c r="A56" s="292"/>
      <c r="B56" s="318"/>
      <c r="C56" s="317"/>
      <c r="D56" s="316"/>
      <c r="E56" s="301"/>
      <c r="F56" s="315"/>
      <c r="G56" s="301"/>
      <c r="H56" s="1098"/>
      <c r="I56" s="1097"/>
      <c r="J56" s="1092"/>
      <c r="K56" s="301"/>
      <c r="L56" s="315"/>
      <c r="M56" s="301"/>
      <c r="N56" s="314"/>
      <c r="O56" s="313"/>
      <c r="P56" s="290"/>
    </row>
    <row r="57" spans="1:16" x14ac:dyDescent="0.25">
      <c r="A57" s="292"/>
      <c r="B57" s="312"/>
      <c r="C57" s="72"/>
      <c r="D57" s="72"/>
      <c r="E57" s="72"/>
      <c r="F57" s="309"/>
      <c r="G57" s="72"/>
      <c r="H57" s="311"/>
      <c r="I57" s="72"/>
      <c r="J57" s="72"/>
      <c r="K57" s="72"/>
      <c r="L57" s="309"/>
      <c r="M57" s="301"/>
      <c r="N57" s="310"/>
      <c r="O57" s="309"/>
      <c r="P57" s="290"/>
    </row>
    <row r="58" spans="1:16" ht="16.5" thickBot="1" x14ac:dyDescent="0.3">
      <c r="A58" s="292"/>
      <c r="B58" s="308" t="s">
        <v>3223</v>
      </c>
      <c r="C58" s="307"/>
      <c r="D58" s="306" t="s">
        <v>352</v>
      </c>
      <c r="E58" s="306"/>
      <c r="F58" s="305">
        <f>+F27+F29-F40</f>
        <v>529657.62</v>
      </c>
      <c r="G58" s="295"/>
      <c r="H58" s="308" t="s">
        <v>3223</v>
      </c>
      <c r="I58" s="307"/>
      <c r="J58" s="306" t="s">
        <v>351</v>
      </c>
      <c r="K58" s="306"/>
      <c r="L58" s="305">
        <f>+L27+L29-L40</f>
        <v>529657.62</v>
      </c>
      <c r="M58" s="301"/>
      <c r="N58" s="304"/>
      <c r="O58" s="303"/>
      <c r="P58" s="290"/>
    </row>
    <row r="59" spans="1:16" x14ac:dyDescent="0.25">
      <c r="A59" s="292"/>
      <c r="B59" s="30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301"/>
      <c r="N59" s="291"/>
      <c r="O59" s="72"/>
      <c r="P59" s="290"/>
    </row>
    <row r="60" spans="1:16" x14ac:dyDescent="0.25">
      <c r="A60" s="292"/>
      <c r="B60" s="463" t="s">
        <v>496</v>
      </c>
      <c r="C60" s="72"/>
      <c r="D60" s="72"/>
      <c r="E60" s="72"/>
      <c r="F60" s="300"/>
      <c r="G60" s="300"/>
      <c r="H60" s="1099"/>
      <c r="I60" s="1099"/>
      <c r="J60" s="1099"/>
      <c r="K60" s="299"/>
      <c r="L60" s="1099"/>
      <c r="M60" s="1099"/>
      <c r="N60" s="1099"/>
      <c r="O60" s="72"/>
      <c r="P60" s="290"/>
    </row>
    <row r="61" spans="1:16" x14ac:dyDescent="0.25">
      <c r="A61" s="292"/>
      <c r="B61" s="296"/>
      <c r="C61" s="296"/>
      <c r="D61" s="296"/>
      <c r="E61" s="296"/>
      <c r="F61" s="296"/>
      <c r="G61" s="296"/>
      <c r="H61" s="296"/>
      <c r="I61" s="296"/>
      <c r="J61" s="296"/>
      <c r="K61" s="296"/>
      <c r="L61" s="296"/>
      <c r="M61" s="296"/>
      <c r="N61" s="297"/>
      <c r="O61" s="298"/>
      <c r="P61" s="290"/>
    </row>
    <row r="62" spans="1:16" x14ac:dyDescent="0.25">
      <c r="A62" s="292"/>
      <c r="B62" s="1096"/>
      <c r="C62" s="1096"/>
      <c r="D62" s="1096"/>
      <c r="E62" s="1096"/>
      <c r="F62" s="1096"/>
      <c r="G62" s="297"/>
      <c r="H62" s="296"/>
      <c r="I62" s="296"/>
      <c r="J62" s="1096"/>
      <c r="K62" s="1096"/>
      <c r="L62" s="1096"/>
      <c r="M62" s="1096"/>
      <c r="N62" s="1096"/>
      <c r="O62" s="72"/>
      <c r="P62" s="290"/>
    </row>
    <row r="63" spans="1:16" x14ac:dyDescent="0.25">
      <c r="A63" s="292"/>
      <c r="B63" s="72"/>
      <c r="C63" s="435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465"/>
      <c r="O63" s="295"/>
      <c r="P63" s="290"/>
    </row>
    <row r="64" spans="1:16" x14ac:dyDescent="0.25">
      <c r="A64" s="292"/>
      <c r="B64" s="72"/>
      <c r="C64" s="477"/>
      <c r="D64" s="72"/>
      <c r="E64" s="72"/>
      <c r="F64" s="72"/>
      <c r="G64" s="72"/>
      <c r="H64" s="72"/>
      <c r="I64" s="72"/>
      <c r="J64" s="72"/>
      <c r="K64" s="72"/>
      <c r="L64" s="477"/>
      <c r="M64" s="72"/>
      <c r="N64" s="465"/>
      <c r="O64" s="72"/>
      <c r="P64" s="290"/>
    </row>
    <row r="65" spans="1:16" x14ac:dyDescent="0.25">
      <c r="A65" s="292"/>
      <c r="B65" s="72"/>
      <c r="C65" s="72"/>
      <c r="D65" s="72"/>
      <c r="E65" s="72"/>
      <c r="F65" s="72"/>
      <c r="G65" s="72"/>
      <c r="H65" s="72"/>
      <c r="I65" s="72"/>
      <c r="J65" s="1095"/>
      <c r="K65" s="1095"/>
      <c r="L65" s="1095"/>
      <c r="M65" s="1095"/>
      <c r="N65" s="1095"/>
      <c r="O65" s="72"/>
      <c r="P65" s="290"/>
    </row>
    <row r="66" spans="1:16" x14ac:dyDescent="0.25">
      <c r="A66" s="292"/>
      <c r="B66" s="1096"/>
      <c r="C66" s="1096"/>
      <c r="D66" s="1096"/>
      <c r="E66" s="1096"/>
      <c r="F66" s="1096"/>
      <c r="G66" s="293"/>
      <c r="H66" s="72"/>
      <c r="I66" s="72"/>
      <c r="J66" s="1096"/>
      <c r="K66" s="1096"/>
      <c r="L66" s="1096"/>
      <c r="M66" s="1096"/>
      <c r="N66" s="1096"/>
      <c r="O66" s="72"/>
      <c r="P66" s="290"/>
    </row>
    <row r="67" spans="1:16" x14ac:dyDescent="0.25">
      <c r="A67" s="29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465"/>
      <c r="O67" s="72"/>
      <c r="P67" s="290"/>
    </row>
    <row r="68" spans="1:16" ht="82.5" customHeight="1" thickBot="1" x14ac:dyDescent="0.3">
      <c r="A68" s="289"/>
      <c r="B68" s="287"/>
      <c r="C68" s="287"/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8"/>
      <c r="O68" s="287"/>
      <c r="P68" s="286"/>
    </row>
    <row r="69" spans="1:16" ht="15.75" thickTop="1" x14ac:dyDescent="0.25"/>
    <row r="70" spans="1:16" x14ac:dyDescent="0.25">
      <c r="D70" s="431"/>
    </row>
    <row r="83" spans="1:9" x14ac:dyDescent="0.25">
      <c r="A83" s="285" t="s">
        <v>350</v>
      </c>
      <c r="B83" s="284"/>
      <c r="C83" s="284"/>
      <c r="D83" s="284"/>
      <c r="E83" s="284"/>
      <c r="F83" s="284"/>
      <c r="G83" s="284"/>
      <c r="I83" s="284" t="s">
        <v>349</v>
      </c>
    </row>
    <row r="85" spans="1:9" ht="15.75" x14ac:dyDescent="0.25">
      <c r="A85" s="282" t="s">
        <v>348</v>
      </c>
      <c r="B85" s="280"/>
      <c r="C85" s="280"/>
      <c r="D85" s="280"/>
      <c r="E85" s="280"/>
      <c r="F85" s="280"/>
      <c r="G85" s="280"/>
      <c r="I85" s="279" t="s">
        <v>347</v>
      </c>
    </row>
    <row r="86" spans="1:9" ht="15.75" x14ac:dyDescent="0.25">
      <c r="A86" s="281" t="s">
        <v>346</v>
      </c>
      <c r="B86" s="280"/>
      <c r="C86" s="280"/>
      <c r="D86" s="280"/>
      <c r="E86" s="280"/>
      <c r="F86" s="280"/>
      <c r="G86" s="280"/>
      <c r="I86" s="279" t="s">
        <v>345</v>
      </c>
    </row>
    <row r="87" spans="1:9" ht="15.75" x14ac:dyDescent="0.25">
      <c r="A87" s="283" t="s">
        <v>344</v>
      </c>
      <c r="B87" s="280"/>
      <c r="C87" s="280"/>
      <c r="D87" s="280"/>
      <c r="E87" s="280"/>
      <c r="F87" s="280"/>
      <c r="G87" s="280"/>
      <c r="I87" s="280" t="s">
        <v>344</v>
      </c>
    </row>
    <row r="88" spans="1:9" ht="15.75" x14ac:dyDescent="0.25">
      <c r="A88" s="281" t="s">
        <v>343</v>
      </c>
      <c r="B88" s="280"/>
      <c r="C88" s="280"/>
      <c r="D88" s="280"/>
      <c r="E88" s="280"/>
      <c r="F88" s="280"/>
      <c r="G88" s="280"/>
      <c r="I88" s="279" t="s">
        <v>342</v>
      </c>
    </row>
    <row r="89" spans="1:9" ht="15.75" x14ac:dyDescent="0.25">
      <c r="A89" s="283" t="s">
        <v>341</v>
      </c>
      <c r="B89" s="280"/>
      <c r="C89" s="280"/>
      <c r="D89" s="280"/>
      <c r="E89" s="280"/>
      <c r="F89" s="280"/>
      <c r="G89" s="280"/>
      <c r="I89" s="280" t="s">
        <v>341</v>
      </c>
    </row>
    <row r="90" spans="1:9" ht="15.75" x14ac:dyDescent="0.25">
      <c r="A90" s="283" t="s">
        <v>340</v>
      </c>
      <c r="B90" s="280"/>
      <c r="C90" s="280"/>
      <c r="D90" s="280"/>
      <c r="E90" s="280"/>
      <c r="F90" s="280"/>
      <c r="G90" s="280"/>
      <c r="I90" s="280" t="s">
        <v>340</v>
      </c>
    </row>
    <row r="91" spans="1:9" ht="15.75" x14ac:dyDescent="0.25">
      <c r="A91" s="281" t="s">
        <v>339</v>
      </c>
      <c r="B91" s="280"/>
      <c r="C91" s="280"/>
      <c r="D91" s="280"/>
      <c r="E91" s="280"/>
      <c r="F91" s="280"/>
      <c r="G91" s="280"/>
      <c r="I91" s="279" t="s">
        <v>338</v>
      </c>
    </row>
    <row r="92" spans="1:9" ht="15.75" x14ac:dyDescent="0.25">
      <c r="A92" s="283" t="s">
        <v>337</v>
      </c>
      <c r="B92" s="280"/>
      <c r="C92" s="280"/>
      <c r="D92" s="280"/>
      <c r="E92" s="280"/>
      <c r="F92" s="280"/>
      <c r="G92" s="280"/>
      <c r="I92" s="280" t="s">
        <v>337</v>
      </c>
    </row>
    <row r="93" spans="1:9" ht="15.75" x14ac:dyDescent="0.25">
      <c r="A93" s="282" t="s">
        <v>336</v>
      </c>
      <c r="B93" s="280"/>
      <c r="C93" s="280"/>
      <c r="D93" s="280"/>
      <c r="E93" s="280"/>
      <c r="F93" s="280"/>
      <c r="G93" s="280"/>
      <c r="I93" s="279" t="s">
        <v>335</v>
      </c>
    </row>
    <row r="94" spans="1:9" ht="15.75" x14ac:dyDescent="0.25">
      <c r="A94" s="281" t="s">
        <v>334</v>
      </c>
      <c r="B94" s="280"/>
      <c r="C94" s="280"/>
      <c r="D94" s="280"/>
      <c r="E94" s="280"/>
      <c r="F94" s="280"/>
      <c r="G94" s="280"/>
      <c r="I94" s="279" t="s">
        <v>333</v>
      </c>
    </row>
    <row r="95" spans="1:9" ht="15.75" x14ac:dyDescent="0.25">
      <c r="A95" s="281" t="s">
        <v>332</v>
      </c>
      <c r="B95" s="280"/>
      <c r="C95" s="280"/>
      <c r="D95" s="280"/>
      <c r="E95" s="280"/>
      <c r="F95" s="280"/>
      <c r="G95" s="280"/>
      <c r="I95" s="279" t="s">
        <v>331</v>
      </c>
    </row>
  </sheetData>
  <customSheetViews>
    <customSheetView guid="{05A24B3F-0046-4A93-964B-C8E884CA78A3}" scale="80" showPageBreaks="1" showGridLines="0" fitToPage="1" printArea="1" view="pageBreakPreview">
      <selection activeCell="N9" sqref="N9"/>
      <pageMargins left="0.70866141732283472" right="0.70866141732283472" top="0.74803149606299213" bottom="0.74803149606299213" header="0.31496062992125984" footer="0.31496062992125984"/>
      <pageSetup scale="50" orientation="landscape" r:id="rId1"/>
    </customSheetView>
    <customSheetView guid="{AB7C7113-F865-4779-9FA4-3A0AD2C9E93A}" scale="80" showPageBreaks="1" showGridLines="0" fitToPage="1" printArea="1" view="pageBreakPreview">
      <selection activeCell="N9" sqref="N9"/>
      <pageMargins left="0.70866141732283472" right="0.70866141732283472" top="0.74803149606299213" bottom="0.74803149606299213" header="0.31496062992125984" footer="0.31496062992125984"/>
      <pageSetup scale="50" orientation="landscape" r:id="rId2"/>
    </customSheetView>
  </customSheetViews>
  <mergeCells count="75">
    <mergeCell ref="C14:G14"/>
    <mergeCell ref="C16:G16"/>
    <mergeCell ref="L16:N16"/>
    <mergeCell ref="C18:G18"/>
    <mergeCell ref="B22:O23"/>
    <mergeCell ref="H31:I32"/>
    <mergeCell ref="B25:F25"/>
    <mergeCell ref="H25:L25"/>
    <mergeCell ref="N25:O26"/>
    <mergeCell ref="B26:E26"/>
    <mergeCell ref="H26:K26"/>
    <mergeCell ref="H37:I38"/>
    <mergeCell ref="J31:J32"/>
    <mergeCell ref="K31:K32"/>
    <mergeCell ref="L31:L32"/>
    <mergeCell ref="B34:C35"/>
    <mergeCell ref="D34:D35"/>
    <mergeCell ref="E34:E35"/>
    <mergeCell ref="F34:F35"/>
    <mergeCell ref="H34:I35"/>
    <mergeCell ref="J34:J35"/>
    <mergeCell ref="K34:K35"/>
    <mergeCell ref="L34:L35"/>
    <mergeCell ref="B31:C32"/>
    <mergeCell ref="D31:D32"/>
    <mergeCell ref="E31:E32"/>
    <mergeCell ref="F31:F32"/>
    <mergeCell ref="J37:J38"/>
    <mergeCell ref="K37:K38"/>
    <mergeCell ref="L37:L38"/>
    <mergeCell ref="N40:O40"/>
    <mergeCell ref="B42:C43"/>
    <mergeCell ref="D42:D43"/>
    <mergeCell ref="E42:E43"/>
    <mergeCell ref="F42:F43"/>
    <mergeCell ref="H42:I43"/>
    <mergeCell ref="J42:J43"/>
    <mergeCell ref="K42:K43"/>
    <mergeCell ref="L42:L43"/>
    <mergeCell ref="B37:C38"/>
    <mergeCell ref="D37:D38"/>
    <mergeCell ref="E37:E38"/>
    <mergeCell ref="F37:F38"/>
    <mergeCell ref="E48:E49"/>
    <mergeCell ref="F48:F49"/>
    <mergeCell ref="H48:I49"/>
    <mergeCell ref="J48:J49"/>
    <mergeCell ref="B45:C46"/>
    <mergeCell ref="D45:D46"/>
    <mergeCell ref="E45:E46"/>
    <mergeCell ref="F45:F46"/>
    <mergeCell ref="H45:I46"/>
    <mergeCell ref="B48:C50"/>
    <mergeCell ref="D48:D49"/>
    <mergeCell ref="K45:K46"/>
    <mergeCell ref="L45:L46"/>
    <mergeCell ref="K48:K49"/>
    <mergeCell ref="L48:L49"/>
    <mergeCell ref="H51:I53"/>
    <mergeCell ref="J51:J53"/>
    <mergeCell ref="J45:J46"/>
    <mergeCell ref="J65:N65"/>
    <mergeCell ref="B66:F66"/>
    <mergeCell ref="J66:N66"/>
    <mergeCell ref="H55:I56"/>
    <mergeCell ref="J55:J56"/>
    <mergeCell ref="H60:J60"/>
    <mergeCell ref="L60:N60"/>
    <mergeCell ref="B62:F62"/>
    <mergeCell ref="J62:N62"/>
    <mergeCell ref="B52:C53"/>
    <mergeCell ref="D52:D53"/>
    <mergeCell ref="E52:E53"/>
    <mergeCell ref="F52:F53"/>
    <mergeCell ref="L52:L53"/>
  </mergeCells>
  <pageMargins left="0.70866141732283472" right="0.70866141732283472" top="0.74803149606299213" bottom="0.74803149606299213" header="0.31496062992125984" footer="0.31496062992125984"/>
  <pageSetup scale="47" orientation="landscape" r:id="rId3"/>
  <ignoredErrors>
    <ignoredError sqref="B28:O28 C15:N15 D14:N14 C17:N17 D16:K16 C19:N19 D18:N18 M16:N16 C27:E27 G27 B43:O57 B42:D42 F42:J42 B41:O41 B40:E40 G40:K40 B32:O32 B31:D31 F31:O31 B35:O39 B33:D33 F33:O33 B34:D34 F34:O34 B30:O30 B29 D29:E29 B59:O62 D58:E58 I58:O58 I27:K27 M27:O27 L42:O42 M40:O40 G29:O29 G58" numberStoredAsText="1"/>
  </ignoredErrors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44">
    <pageSetUpPr fitToPage="1"/>
  </sheetPr>
  <dimension ref="A1:P95"/>
  <sheetViews>
    <sheetView showGridLines="0" view="pageBreakPreview" topLeftCell="A43" zoomScale="80" zoomScaleNormal="40" zoomScaleSheetLayoutView="80" workbookViewId="0">
      <selection activeCell="L28" sqref="L28"/>
    </sheetView>
  </sheetViews>
  <sheetFormatPr baseColWidth="10" defaultRowHeight="15" x14ac:dyDescent="0.25"/>
  <cols>
    <col min="1" max="1" width="11.42578125" style="278"/>
    <col min="2" max="2" width="30.7109375" customWidth="1"/>
    <col min="3" max="3" width="13.7109375" customWidth="1"/>
    <col min="4" max="4" width="10.85546875" customWidth="1"/>
    <col min="5" max="5" width="12.140625" customWidth="1"/>
    <col min="6" max="6" width="16.7109375" bestFit="1" customWidth="1"/>
    <col min="7" max="7" width="2" bestFit="1" customWidth="1"/>
    <col min="8" max="8" width="30.7109375" customWidth="1"/>
    <col min="9" max="9" width="13.7109375" customWidth="1"/>
    <col min="10" max="10" width="10.85546875" customWidth="1"/>
    <col min="11" max="11" width="12.140625" customWidth="1"/>
    <col min="12" max="12" width="16.7109375" bestFit="1" customWidth="1"/>
    <col min="13" max="13" width="2" bestFit="1" customWidth="1"/>
    <col min="14" max="14" width="16" style="278" customWidth="1"/>
    <col min="15" max="15" width="18.42578125" customWidth="1"/>
    <col min="16" max="16" width="11.42578125" customWidth="1"/>
    <col min="17" max="17" width="15.140625" bestFit="1" customWidth="1"/>
    <col min="18" max="18" width="4.5703125" bestFit="1" customWidth="1"/>
    <col min="19" max="20" width="14.140625" bestFit="1" customWidth="1"/>
    <col min="258" max="258" width="30.7109375" customWidth="1"/>
    <col min="259" max="259" width="13.7109375" customWidth="1"/>
    <col min="260" max="260" width="10.85546875" customWidth="1"/>
    <col min="261" max="261" width="12.140625" customWidth="1"/>
    <col min="262" max="262" width="15.7109375" customWidth="1"/>
    <col min="263" max="263" width="2" bestFit="1" customWidth="1"/>
    <col min="264" max="264" width="30.7109375" customWidth="1"/>
    <col min="265" max="265" width="13.7109375" customWidth="1"/>
    <col min="266" max="266" width="10.85546875" customWidth="1"/>
    <col min="267" max="267" width="12.140625" customWidth="1"/>
    <col min="268" max="268" width="15.7109375" customWidth="1"/>
    <col min="269" max="269" width="2" bestFit="1" customWidth="1"/>
    <col min="270" max="270" width="16" customWidth="1"/>
    <col min="271" max="271" width="18.42578125" customWidth="1"/>
    <col min="272" max="272" width="11.42578125" customWidth="1"/>
    <col min="273" max="273" width="15.140625" bestFit="1" customWidth="1"/>
    <col min="274" max="274" width="4.5703125" bestFit="1" customWidth="1"/>
    <col min="275" max="276" width="14.140625" bestFit="1" customWidth="1"/>
    <col min="514" max="514" width="30.7109375" customWidth="1"/>
    <col min="515" max="515" width="13.7109375" customWidth="1"/>
    <col min="516" max="516" width="10.85546875" customWidth="1"/>
    <col min="517" max="517" width="12.140625" customWidth="1"/>
    <col min="518" max="518" width="15.7109375" customWidth="1"/>
    <col min="519" max="519" width="2" bestFit="1" customWidth="1"/>
    <col min="520" max="520" width="30.7109375" customWidth="1"/>
    <col min="521" max="521" width="13.7109375" customWidth="1"/>
    <col min="522" max="522" width="10.85546875" customWidth="1"/>
    <col min="523" max="523" width="12.140625" customWidth="1"/>
    <col min="524" max="524" width="15.7109375" customWidth="1"/>
    <col min="525" max="525" width="2" bestFit="1" customWidth="1"/>
    <col min="526" max="526" width="16" customWidth="1"/>
    <col min="527" max="527" width="18.42578125" customWidth="1"/>
    <col min="528" max="528" width="11.42578125" customWidth="1"/>
    <col min="529" max="529" width="15.140625" bestFit="1" customWidth="1"/>
    <col min="530" max="530" width="4.5703125" bestFit="1" customWidth="1"/>
    <col min="531" max="532" width="14.140625" bestFit="1" customWidth="1"/>
    <col min="770" max="770" width="30.7109375" customWidth="1"/>
    <col min="771" max="771" width="13.7109375" customWidth="1"/>
    <col min="772" max="772" width="10.85546875" customWidth="1"/>
    <col min="773" max="773" width="12.140625" customWidth="1"/>
    <col min="774" max="774" width="15.7109375" customWidth="1"/>
    <col min="775" max="775" width="2" bestFit="1" customWidth="1"/>
    <col min="776" max="776" width="30.7109375" customWidth="1"/>
    <col min="777" max="777" width="13.7109375" customWidth="1"/>
    <col min="778" max="778" width="10.85546875" customWidth="1"/>
    <col min="779" max="779" width="12.140625" customWidth="1"/>
    <col min="780" max="780" width="15.7109375" customWidth="1"/>
    <col min="781" max="781" width="2" bestFit="1" customWidth="1"/>
    <col min="782" max="782" width="16" customWidth="1"/>
    <col min="783" max="783" width="18.42578125" customWidth="1"/>
    <col min="784" max="784" width="11.42578125" customWidth="1"/>
    <col min="785" max="785" width="15.140625" bestFit="1" customWidth="1"/>
    <col min="786" max="786" width="4.5703125" bestFit="1" customWidth="1"/>
    <col min="787" max="788" width="14.140625" bestFit="1" customWidth="1"/>
    <col min="1026" max="1026" width="30.7109375" customWidth="1"/>
    <col min="1027" max="1027" width="13.7109375" customWidth="1"/>
    <col min="1028" max="1028" width="10.85546875" customWidth="1"/>
    <col min="1029" max="1029" width="12.140625" customWidth="1"/>
    <col min="1030" max="1030" width="15.7109375" customWidth="1"/>
    <col min="1031" max="1031" width="2" bestFit="1" customWidth="1"/>
    <col min="1032" max="1032" width="30.7109375" customWidth="1"/>
    <col min="1033" max="1033" width="13.7109375" customWidth="1"/>
    <col min="1034" max="1034" width="10.85546875" customWidth="1"/>
    <col min="1035" max="1035" width="12.140625" customWidth="1"/>
    <col min="1036" max="1036" width="15.7109375" customWidth="1"/>
    <col min="1037" max="1037" width="2" bestFit="1" customWidth="1"/>
    <col min="1038" max="1038" width="16" customWidth="1"/>
    <col min="1039" max="1039" width="18.42578125" customWidth="1"/>
    <col min="1040" max="1040" width="11.42578125" customWidth="1"/>
    <col min="1041" max="1041" width="15.140625" bestFit="1" customWidth="1"/>
    <col min="1042" max="1042" width="4.5703125" bestFit="1" customWidth="1"/>
    <col min="1043" max="1044" width="14.140625" bestFit="1" customWidth="1"/>
    <col min="1282" max="1282" width="30.7109375" customWidth="1"/>
    <col min="1283" max="1283" width="13.7109375" customWidth="1"/>
    <col min="1284" max="1284" width="10.85546875" customWidth="1"/>
    <col min="1285" max="1285" width="12.140625" customWidth="1"/>
    <col min="1286" max="1286" width="15.7109375" customWidth="1"/>
    <col min="1287" max="1287" width="2" bestFit="1" customWidth="1"/>
    <col min="1288" max="1288" width="30.7109375" customWidth="1"/>
    <col min="1289" max="1289" width="13.7109375" customWidth="1"/>
    <col min="1290" max="1290" width="10.85546875" customWidth="1"/>
    <col min="1291" max="1291" width="12.140625" customWidth="1"/>
    <col min="1292" max="1292" width="15.7109375" customWidth="1"/>
    <col min="1293" max="1293" width="2" bestFit="1" customWidth="1"/>
    <col min="1294" max="1294" width="16" customWidth="1"/>
    <col min="1295" max="1295" width="18.42578125" customWidth="1"/>
    <col min="1296" max="1296" width="11.42578125" customWidth="1"/>
    <col min="1297" max="1297" width="15.140625" bestFit="1" customWidth="1"/>
    <col min="1298" max="1298" width="4.5703125" bestFit="1" customWidth="1"/>
    <col min="1299" max="1300" width="14.140625" bestFit="1" customWidth="1"/>
    <col min="1538" max="1538" width="30.7109375" customWidth="1"/>
    <col min="1539" max="1539" width="13.7109375" customWidth="1"/>
    <col min="1540" max="1540" width="10.85546875" customWidth="1"/>
    <col min="1541" max="1541" width="12.140625" customWidth="1"/>
    <col min="1542" max="1542" width="15.7109375" customWidth="1"/>
    <col min="1543" max="1543" width="2" bestFit="1" customWidth="1"/>
    <col min="1544" max="1544" width="30.7109375" customWidth="1"/>
    <col min="1545" max="1545" width="13.7109375" customWidth="1"/>
    <col min="1546" max="1546" width="10.85546875" customWidth="1"/>
    <col min="1547" max="1547" width="12.140625" customWidth="1"/>
    <col min="1548" max="1548" width="15.7109375" customWidth="1"/>
    <col min="1549" max="1549" width="2" bestFit="1" customWidth="1"/>
    <col min="1550" max="1550" width="16" customWidth="1"/>
    <col min="1551" max="1551" width="18.42578125" customWidth="1"/>
    <col min="1552" max="1552" width="11.42578125" customWidth="1"/>
    <col min="1553" max="1553" width="15.140625" bestFit="1" customWidth="1"/>
    <col min="1554" max="1554" width="4.5703125" bestFit="1" customWidth="1"/>
    <col min="1555" max="1556" width="14.140625" bestFit="1" customWidth="1"/>
    <col min="1794" max="1794" width="30.7109375" customWidth="1"/>
    <col min="1795" max="1795" width="13.7109375" customWidth="1"/>
    <col min="1796" max="1796" width="10.85546875" customWidth="1"/>
    <col min="1797" max="1797" width="12.140625" customWidth="1"/>
    <col min="1798" max="1798" width="15.7109375" customWidth="1"/>
    <col min="1799" max="1799" width="2" bestFit="1" customWidth="1"/>
    <col min="1800" max="1800" width="30.7109375" customWidth="1"/>
    <col min="1801" max="1801" width="13.7109375" customWidth="1"/>
    <col min="1802" max="1802" width="10.85546875" customWidth="1"/>
    <col min="1803" max="1803" width="12.140625" customWidth="1"/>
    <col min="1804" max="1804" width="15.7109375" customWidth="1"/>
    <col min="1805" max="1805" width="2" bestFit="1" customWidth="1"/>
    <col min="1806" max="1806" width="16" customWidth="1"/>
    <col min="1807" max="1807" width="18.42578125" customWidth="1"/>
    <col min="1808" max="1808" width="11.42578125" customWidth="1"/>
    <col min="1809" max="1809" width="15.140625" bestFit="1" customWidth="1"/>
    <col min="1810" max="1810" width="4.5703125" bestFit="1" customWidth="1"/>
    <col min="1811" max="1812" width="14.140625" bestFit="1" customWidth="1"/>
    <col min="2050" max="2050" width="30.7109375" customWidth="1"/>
    <col min="2051" max="2051" width="13.7109375" customWidth="1"/>
    <col min="2052" max="2052" width="10.85546875" customWidth="1"/>
    <col min="2053" max="2053" width="12.140625" customWidth="1"/>
    <col min="2054" max="2054" width="15.7109375" customWidth="1"/>
    <col min="2055" max="2055" width="2" bestFit="1" customWidth="1"/>
    <col min="2056" max="2056" width="30.7109375" customWidth="1"/>
    <col min="2057" max="2057" width="13.7109375" customWidth="1"/>
    <col min="2058" max="2058" width="10.85546875" customWidth="1"/>
    <col min="2059" max="2059" width="12.140625" customWidth="1"/>
    <col min="2060" max="2060" width="15.7109375" customWidth="1"/>
    <col min="2061" max="2061" width="2" bestFit="1" customWidth="1"/>
    <col min="2062" max="2062" width="16" customWidth="1"/>
    <col min="2063" max="2063" width="18.42578125" customWidth="1"/>
    <col min="2064" max="2064" width="11.42578125" customWidth="1"/>
    <col min="2065" max="2065" width="15.140625" bestFit="1" customWidth="1"/>
    <col min="2066" max="2066" width="4.5703125" bestFit="1" customWidth="1"/>
    <col min="2067" max="2068" width="14.140625" bestFit="1" customWidth="1"/>
    <col min="2306" max="2306" width="30.7109375" customWidth="1"/>
    <col min="2307" max="2307" width="13.7109375" customWidth="1"/>
    <col min="2308" max="2308" width="10.85546875" customWidth="1"/>
    <col min="2309" max="2309" width="12.140625" customWidth="1"/>
    <col min="2310" max="2310" width="15.7109375" customWidth="1"/>
    <col min="2311" max="2311" width="2" bestFit="1" customWidth="1"/>
    <col min="2312" max="2312" width="30.7109375" customWidth="1"/>
    <col min="2313" max="2313" width="13.7109375" customWidth="1"/>
    <col min="2314" max="2314" width="10.85546875" customWidth="1"/>
    <col min="2315" max="2315" width="12.140625" customWidth="1"/>
    <col min="2316" max="2316" width="15.7109375" customWidth="1"/>
    <col min="2317" max="2317" width="2" bestFit="1" customWidth="1"/>
    <col min="2318" max="2318" width="16" customWidth="1"/>
    <col min="2319" max="2319" width="18.42578125" customWidth="1"/>
    <col min="2320" max="2320" width="11.42578125" customWidth="1"/>
    <col min="2321" max="2321" width="15.140625" bestFit="1" customWidth="1"/>
    <col min="2322" max="2322" width="4.5703125" bestFit="1" customWidth="1"/>
    <col min="2323" max="2324" width="14.140625" bestFit="1" customWidth="1"/>
    <col min="2562" max="2562" width="30.7109375" customWidth="1"/>
    <col min="2563" max="2563" width="13.7109375" customWidth="1"/>
    <col min="2564" max="2564" width="10.85546875" customWidth="1"/>
    <col min="2565" max="2565" width="12.140625" customWidth="1"/>
    <col min="2566" max="2566" width="15.7109375" customWidth="1"/>
    <col min="2567" max="2567" width="2" bestFit="1" customWidth="1"/>
    <col min="2568" max="2568" width="30.7109375" customWidth="1"/>
    <col min="2569" max="2569" width="13.7109375" customWidth="1"/>
    <col min="2570" max="2570" width="10.85546875" customWidth="1"/>
    <col min="2571" max="2571" width="12.140625" customWidth="1"/>
    <col min="2572" max="2572" width="15.7109375" customWidth="1"/>
    <col min="2573" max="2573" width="2" bestFit="1" customWidth="1"/>
    <col min="2574" max="2574" width="16" customWidth="1"/>
    <col min="2575" max="2575" width="18.42578125" customWidth="1"/>
    <col min="2576" max="2576" width="11.42578125" customWidth="1"/>
    <col min="2577" max="2577" width="15.140625" bestFit="1" customWidth="1"/>
    <col min="2578" max="2578" width="4.5703125" bestFit="1" customWidth="1"/>
    <col min="2579" max="2580" width="14.140625" bestFit="1" customWidth="1"/>
    <col min="2818" max="2818" width="30.7109375" customWidth="1"/>
    <col min="2819" max="2819" width="13.7109375" customWidth="1"/>
    <col min="2820" max="2820" width="10.85546875" customWidth="1"/>
    <col min="2821" max="2821" width="12.140625" customWidth="1"/>
    <col min="2822" max="2822" width="15.7109375" customWidth="1"/>
    <col min="2823" max="2823" width="2" bestFit="1" customWidth="1"/>
    <col min="2824" max="2824" width="30.7109375" customWidth="1"/>
    <col min="2825" max="2825" width="13.7109375" customWidth="1"/>
    <col min="2826" max="2826" width="10.85546875" customWidth="1"/>
    <col min="2827" max="2827" width="12.140625" customWidth="1"/>
    <col min="2828" max="2828" width="15.7109375" customWidth="1"/>
    <col min="2829" max="2829" width="2" bestFit="1" customWidth="1"/>
    <col min="2830" max="2830" width="16" customWidth="1"/>
    <col min="2831" max="2831" width="18.42578125" customWidth="1"/>
    <col min="2832" max="2832" width="11.42578125" customWidth="1"/>
    <col min="2833" max="2833" width="15.140625" bestFit="1" customWidth="1"/>
    <col min="2834" max="2834" width="4.5703125" bestFit="1" customWidth="1"/>
    <col min="2835" max="2836" width="14.140625" bestFit="1" customWidth="1"/>
    <col min="3074" max="3074" width="30.7109375" customWidth="1"/>
    <col min="3075" max="3075" width="13.7109375" customWidth="1"/>
    <col min="3076" max="3076" width="10.85546875" customWidth="1"/>
    <col min="3077" max="3077" width="12.140625" customWidth="1"/>
    <col min="3078" max="3078" width="15.7109375" customWidth="1"/>
    <col min="3079" max="3079" width="2" bestFit="1" customWidth="1"/>
    <col min="3080" max="3080" width="30.7109375" customWidth="1"/>
    <col min="3081" max="3081" width="13.7109375" customWidth="1"/>
    <col min="3082" max="3082" width="10.85546875" customWidth="1"/>
    <col min="3083" max="3083" width="12.140625" customWidth="1"/>
    <col min="3084" max="3084" width="15.7109375" customWidth="1"/>
    <col min="3085" max="3085" width="2" bestFit="1" customWidth="1"/>
    <col min="3086" max="3086" width="16" customWidth="1"/>
    <col min="3087" max="3087" width="18.42578125" customWidth="1"/>
    <col min="3088" max="3088" width="11.42578125" customWidth="1"/>
    <col min="3089" max="3089" width="15.140625" bestFit="1" customWidth="1"/>
    <col min="3090" max="3090" width="4.5703125" bestFit="1" customWidth="1"/>
    <col min="3091" max="3092" width="14.140625" bestFit="1" customWidth="1"/>
    <col min="3330" max="3330" width="30.7109375" customWidth="1"/>
    <col min="3331" max="3331" width="13.7109375" customWidth="1"/>
    <col min="3332" max="3332" width="10.85546875" customWidth="1"/>
    <col min="3333" max="3333" width="12.140625" customWidth="1"/>
    <col min="3334" max="3334" width="15.7109375" customWidth="1"/>
    <col min="3335" max="3335" width="2" bestFit="1" customWidth="1"/>
    <col min="3336" max="3336" width="30.7109375" customWidth="1"/>
    <col min="3337" max="3337" width="13.7109375" customWidth="1"/>
    <col min="3338" max="3338" width="10.85546875" customWidth="1"/>
    <col min="3339" max="3339" width="12.140625" customWidth="1"/>
    <col min="3340" max="3340" width="15.7109375" customWidth="1"/>
    <col min="3341" max="3341" width="2" bestFit="1" customWidth="1"/>
    <col min="3342" max="3342" width="16" customWidth="1"/>
    <col min="3343" max="3343" width="18.42578125" customWidth="1"/>
    <col min="3344" max="3344" width="11.42578125" customWidth="1"/>
    <col min="3345" max="3345" width="15.140625" bestFit="1" customWidth="1"/>
    <col min="3346" max="3346" width="4.5703125" bestFit="1" customWidth="1"/>
    <col min="3347" max="3348" width="14.140625" bestFit="1" customWidth="1"/>
    <col min="3586" max="3586" width="30.7109375" customWidth="1"/>
    <col min="3587" max="3587" width="13.7109375" customWidth="1"/>
    <col min="3588" max="3588" width="10.85546875" customWidth="1"/>
    <col min="3589" max="3589" width="12.140625" customWidth="1"/>
    <col min="3590" max="3590" width="15.7109375" customWidth="1"/>
    <col min="3591" max="3591" width="2" bestFit="1" customWidth="1"/>
    <col min="3592" max="3592" width="30.7109375" customWidth="1"/>
    <col min="3593" max="3593" width="13.7109375" customWidth="1"/>
    <col min="3594" max="3594" width="10.85546875" customWidth="1"/>
    <col min="3595" max="3595" width="12.140625" customWidth="1"/>
    <col min="3596" max="3596" width="15.7109375" customWidth="1"/>
    <col min="3597" max="3597" width="2" bestFit="1" customWidth="1"/>
    <col min="3598" max="3598" width="16" customWidth="1"/>
    <col min="3599" max="3599" width="18.42578125" customWidth="1"/>
    <col min="3600" max="3600" width="11.42578125" customWidth="1"/>
    <col min="3601" max="3601" width="15.140625" bestFit="1" customWidth="1"/>
    <col min="3602" max="3602" width="4.5703125" bestFit="1" customWidth="1"/>
    <col min="3603" max="3604" width="14.140625" bestFit="1" customWidth="1"/>
    <col min="3842" max="3842" width="30.7109375" customWidth="1"/>
    <col min="3843" max="3843" width="13.7109375" customWidth="1"/>
    <col min="3844" max="3844" width="10.85546875" customWidth="1"/>
    <col min="3845" max="3845" width="12.140625" customWidth="1"/>
    <col min="3846" max="3846" width="15.7109375" customWidth="1"/>
    <col min="3847" max="3847" width="2" bestFit="1" customWidth="1"/>
    <col min="3848" max="3848" width="30.7109375" customWidth="1"/>
    <col min="3849" max="3849" width="13.7109375" customWidth="1"/>
    <col min="3850" max="3850" width="10.85546875" customWidth="1"/>
    <col min="3851" max="3851" width="12.140625" customWidth="1"/>
    <col min="3852" max="3852" width="15.7109375" customWidth="1"/>
    <col min="3853" max="3853" width="2" bestFit="1" customWidth="1"/>
    <col min="3854" max="3854" width="16" customWidth="1"/>
    <col min="3855" max="3855" width="18.42578125" customWidth="1"/>
    <col min="3856" max="3856" width="11.42578125" customWidth="1"/>
    <col min="3857" max="3857" width="15.140625" bestFit="1" customWidth="1"/>
    <col min="3858" max="3858" width="4.5703125" bestFit="1" customWidth="1"/>
    <col min="3859" max="3860" width="14.140625" bestFit="1" customWidth="1"/>
    <col min="4098" max="4098" width="30.7109375" customWidth="1"/>
    <col min="4099" max="4099" width="13.7109375" customWidth="1"/>
    <col min="4100" max="4100" width="10.85546875" customWidth="1"/>
    <col min="4101" max="4101" width="12.140625" customWidth="1"/>
    <col min="4102" max="4102" width="15.7109375" customWidth="1"/>
    <col min="4103" max="4103" width="2" bestFit="1" customWidth="1"/>
    <col min="4104" max="4104" width="30.7109375" customWidth="1"/>
    <col min="4105" max="4105" width="13.7109375" customWidth="1"/>
    <col min="4106" max="4106" width="10.85546875" customWidth="1"/>
    <col min="4107" max="4107" width="12.140625" customWidth="1"/>
    <col min="4108" max="4108" width="15.7109375" customWidth="1"/>
    <col min="4109" max="4109" width="2" bestFit="1" customWidth="1"/>
    <col min="4110" max="4110" width="16" customWidth="1"/>
    <col min="4111" max="4111" width="18.42578125" customWidth="1"/>
    <col min="4112" max="4112" width="11.42578125" customWidth="1"/>
    <col min="4113" max="4113" width="15.140625" bestFit="1" customWidth="1"/>
    <col min="4114" max="4114" width="4.5703125" bestFit="1" customWidth="1"/>
    <col min="4115" max="4116" width="14.140625" bestFit="1" customWidth="1"/>
    <col min="4354" max="4354" width="30.7109375" customWidth="1"/>
    <col min="4355" max="4355" width="13.7109375" customWidth="1"/>
    <col min="4356" max="4356" width="10.85546875" customWidth="1"/>
    <col min="4357" max="4357" width="12.140625" customWidth="1"/>
    <col min="4358" max="4358" width="15.7109375" customWidth="1"/>
    <col min="4359" max="4359" width="2" bestFit="1" customWidth="1"/>
    <col min="4360" max="4360" width="30.7109375" customWidth="1"/>
    <col min="4361" max="4361" width="13.7109375" customWidth="1"/>
    <col min="4362" max="4362" width="10.85546875" customWidth="1"/>
    <col min="4363" max="4363" width="12.140625" customWidth="1"/>
    <col min="4364" max="4364" width="15.7109375" customWidth="1"/>
    <col min="4365" max="4365" width="2" bestFit="1" customWidth="1"/>
    <col min="4366" max="4366" width="16" customWidth="1"/>
    <col min="4367" max="4367" width="18.42578125" customWidth="1"/>
    <col min="4368" max="4368" width="11.42578125" customWidth="1"/>
    <col min="4369" max="4369" width="15.140625" bestFit="1" customWidth="1"/>
    <col min="4370" max="4370" width="4.5703125" bestFit="1" customWidth="1"/>
    <col min="4371" max="4372" width="14.140625" bestFit="1" customWidth="1"/>
    <col min="4610" max="4610" width="30.7109375" customWidth="1"/>
    <col min="4611" max="4611" width="13.7109375" customWidth="1"/>
    <col min="4612" max="4612" width="10.85546875" customWidth="1"/>
    <col min="4613" max="4613" width="12.140625" customWidth="1"/>
    <col min="4614" max="4614" width="15.7109375" customWidth="1"/>
    <col min="4615" max="4615" width="2" bestFit="1" customWidth="1"/>
    <col min="4616" max="4616" width="30.7109375" customWidth="1"/>
    <col min="4617" max="4617" width="13.7109375" customWidth="1"/>
    <col min="4618" max="4618" width="10.85546875" customWidth="1"/>
    <col min="4619" max="4619" width="12.140625" customWidth="1"/>
    <col min="4620" max="4620" width="15.7109375" customWidth="1"/>
    <col min="4621" max="4621" width="2" bestFit="1" customWidth="1"/>
    <col min="4622" max="4622" width="16" customWidth="1"/>
    <col min="4623" max="4623" width="18.42578125" customWidth="1"/>
    <col min="4624" max="4624" width="11.42578125" customWidth="1"/>
    <col min="4625" max="4625" width="15.140625" bestFit="1" customWidth="1"/>
    <col min="4626" max="4626" width="4.5703125" bestFit="1" customWidth="1"/>
    <col min="4627" max="4628" width="14.140625" bestFit="1" customWidth="1"/>
    <col min="4866" max="4866" width="30.7109375" customWidth="1"/>
    <col min="4867" max="4867" width="13.7109375" customWidth="1"/>
    <col min="4868" max="4868" width="10.85546875" customWidth="1"/>
    <col min="4869" max="4869" width="12.140625" customWidth="1"/>
    <col min="4870" max="4870" width="15.7109375" customWidth="1"/>
    <col min="4871" max="4871" width="2" bestFit="1" customWidth="1"/>
    <col min="4872" max="4872" width="30.7109375" customWidth="1"/>
    <col min="4873" max="4873" width="13.7109375" customWidth="1"/>
    <col min="4874" max="4874" width="10.85546875" customWidth="1"/>
    <col min="4875" max="4875" width="12.140625" customWidth="1"/>
    <col min="4876" max="4876" width="15.7109375" customWidth="1"/>
    <col min="4877" max="4877" width="2" bestFit="1" customWidth="1"/>
    <col min="4878" max="4878" width="16" customWidth="1"/>
    <col min="4879" max="4879" width="18.42578125" customWidth="1"/>
    <col min="4880" max="4880" width="11.42578125" customWidth="1"/>
    <col min="4881" max="4881" width="15.140625" bestFit="1" customWidth="1"/>
    <col min="4882" max="4882" width="4.5703125" bestFit="1" customWidth="1"/>
    <col min="4883" max="4884" width="14.140625" bestFit="1" customWidth="1"/>
    <col min="5122" max="5122" width="30.7109375" customWidth="1"/>
    <col min="5123" max="5123" width="13.7109375" customWidth="1"/>
    <col min="5124" max="5124" width="10.85546875" customWidth="1"/>
    <col min="5125" max="5125" width="12.140625" customWidth="1"/>
    <col min="5126" max="5126" width="15.7109375" customWidth="1"/>
    <col min="5127" max="5127" width="2" bestFit="1" customWidth="1"/>
    <col min="5128" max="5128" width="30.7109375" customWidth="1"/>
    <col min="5129" max="5129" width="13.7109375" customWidth="1"/>
    <col min="5130" max="5130" width="10.85546875" customWidth="1"/>
    <col min="5131" max="5131" width="12.140625" customWidth="1"/>
    <col min="5132" max="5132" width="15.7109375" customWidth="1"/>
    <col min="5133" max="5133" width="2" bestFit="1" customWidth="1"/>
    <col min="5134" max="5134" width="16" customWidth="1"/>
    <col min="5135" max="5135" width="18.42578125" customWidth="1"/>
    <col min="5136" max="5136" width="11.42578125" customWidth="1"/>
    <col min="5137" max="5137" width="15.140625" bestFit="1" customWidth="1"/>
    <col min="5138" max="5138" width="4.5703125" bestFit="1" customWidth="1"/>
    <col min="5139" max="5140" width="14.140625" bestFit="1" customWidth="1"/>
    <col min="5378" max="5378" width="30.7109375" customWidth="1"/>
    <col min="5379" max="5379" width="13.7109375" customWidth="1"/>
    <col min="5380" max="5380" width="10.85546875" customWidth="1"/>
    <col min="5381" max="5381" width="12.140625" customWidth="1"/>
    <col min="5382" max="5382" width="15.7109375" customWidth="1"/>
    <col min="5383" max="5383" width="2" bestFit="1" customWidth="1"/>
    <col min="5384" max="5384" width="30.7109375" customWidth="1"/>
    <col min="5385" max="5385" width="13.7109375" customWidth="1"/>
    <col min="5386" max="5386" width="10.85546875" customWidth="1"/>
    <col min="5387" max="5387" width="12.140625" customWidth="1"/>
    <col min="5388" max="5388" width="15.7109375" customWidth="1"/>
    <col min="5389" max="5389" width="2" bestFit="1" customWidth="1"/>
    <col min="5390" max="5390" width="16" customWidth="1"/>
    <col min="5391" max="5391" width="18.42578125" customWidth="1"/>
    <col min="5392" max="5392" width="11.42578125" customWidth="1"/>
    <col min="5393" max="5393" width="15.140625" bestFit="1" customWidth="1"/>
    <col min="5394" max="5394" width="4.5703125" bestFit="1" customWidth="1"/>
    <col min="5395" max="5396" width="14.140625" bestFit="1" customWidth="1"/>
    <col min="5634" max="5634" width="30.7109375" customWidth="1"/>
    <col min="5635" max="5635" width="13.7109375" customWidth="1"/>
    <col min="5636" max="5636" width="10.85546875" customWidth="1"/>
    <col min="5637" max="5637" width="12.140625" customWidth="1"/>
    <col min="5638" max="5638" width="15.7109375" customWidth="1"/>
    <col min="5639" max="5639" width="2" bestFit="1" customWidth="1"/>
    <col min="5640" max="5640" width="30.7109375" customWidth="1"/>
    <col min="5641" max="5641" width="13.7109375" customWidth="1"/>
    <col min="5642" max="5642" width="10.85546875" customWidth="1"/>
    <col min="5643" max="5643" width="12.140625" customWidth="1"/>
    <col min="5644" max="5644" width="15.7109375" customWidth="1"/>
    <col min="5645" max="5645" width="2" bestFit="1" customWidth="1"/>
    <col min="5646" max="5646" width="16" customWidth="1"/>
    <col min="5647" max="5647" width="18.42578125" customWidth="1"/>
    <col min="5648" max="5648" width="11.42578125" customWidth="1"/>
    <col min="5649" max="5649" width="15.140625" bestFit="1" customWidth="1"/>
    <col min="5650" max="5650" width="4.5703125" bestFit="1" customWidth="1"/>
    <col min="5651" max="5652" width="14.140625" bestFit="1" customWidth="1"/>
    <col min="5890" max="5890" width="30.7109375" customWidth="1"/>
    <col min="5891" max="5891" width="13.7109375" customWidth="1"/>
    <col min="5892" max="5892" width="10.85546875" customWidth="1"/>
    <col min="5893" max="5893" width="12.140625" customWidth="1"/>
    <col min="5894" max="5894" width="15.7109375" customWidth="1"/>
    <col min="5895" max="5895" width="2" bestFit="1" customWidth="1"/>
    <col min="5896" max="5896" width="30.7109375" customWidth="1"/>
    <col min="5897" max="5897" width="13.7109375" customWidth="1"/>
    <col min="5898" max="5898" width="10.85546875" customWidth="1"/>
    <col min="5899" max="5899" width="12.140625" customWidth="1"/>
    <col min="5900" max="5900" width="15.7109375" customWidth="1"/>
    <col min="5901" max="5901" width="2" bestFit="1" customWidth="1"/>
    <col min="5902" max="5902" width="16" customWidth="1"/>
    <col min="5903" max="5903" width="18.42578125" customWidth="1"/>
    <col min="5904" max="5904" width="11.42578125" customWidth="1"/>
    <col min="5905" max="5905" width="15.140625" bestFit="1" customWidth="1"/>
    <col min="5906" max="5906" width="4.5703125" bestFit="1" customWidth="1"/>
    <col min="5907" max="5908" width="14.140625" bestFit="1" customWidth="1"/>
    <col min="6146" max="6146" width="30.7109375" customWidth="1"/>
    <col min="6147" max="6147" width="13.7109375" customWidth="1"/>
    <col min="6148" max="6148" width="10.85546875" customWidth="1"/>
    <col min="6149" max="6149" width="12.140625" customWidth="1"/>
    <col min="6150" max="6150" width="15.7109375" customWidth="1"/>
    <col min="6151" max="6151" width="2" bestFit="1" customWidth="1"/>
    <col min="6152" max="6152" width="30.7109375" customWidth="1"/>
    <col min="6153" max="6153" width="13.7109375" customWidth="1"/>
    <col min="6154" max="6154" width="10.85546875" customWidth="1"/>
    <col min="6155" max="6155" width="12.140625" customWidth="1"/>
    <col min="6156" max="6156" width="15.7109375" customWidth="1"/>
    <col min="6157" max="6157" width="2" bestFit="1" customWidth="1"/>
    <col min="6158" max="6158" width="16" customWidth="1"/>
    <col min="6159" max="6159" width="18.42578125" customWidth="1"/>
    <col min="6160" max="6160" width="11.42578125" customWidth="1"/>
    <col min="6161" max="6161" width="15.140625" bestFit="1" customWidth="1"/>
    <col min="6162" max="6162" width="4.5703125" bestFit="1" customWidth="1"/>
    <col min="6163" max="6164" width="14.140625" bestFit="1" customWidth="1"/>
    <col min="6402" max="6402" width="30.7109375" customWidth="1"/>
    <col min="6403" max="6403" width="13.7109375" customWidth="1"/>
    <col min="6404" max="6404" width="10.85546875" customWidth="1"/>
    <col min="6405" max="6405" width="12.140625" customWidth="1"/>
    <col min="6406" max="6406" width="15.7109375" customWidth="1"/>
    <col min="6407" max="6407" width="2" bestFit="1" customWidth="1"/>
    <col min="6408" max="6408" width="30.7109375" customWidth="1"/>
    <col min="6409" max="6409" width="13.7109375" customWidth="1"/>
    <col min="6410" max="6410" width="10.85546875" customWidth="1"/>
    <col min="6411" max="6411" width="12.140625" customWidth="1"/>
    <col min="6412" max="6412" width="15.7109375" customWidth="1"/>
    <col min="6413" max="6413" width="2" bestFit="1" customWidth="1"/>
    <col min="6414" max="6414" width="16" customWidth="1"/>
    <col min="6415" max="6415" width="18.42578125" customWidth="1"/>
    <col min="6416" max="6416" width="11.42578125" customWidth="1"/>
    <col min="6417" max="6417" width="15.140625" bestFit="1" customWidth="1"/>
    <col min="6418" max="6418" width="4.5703125" bestFit="1" customWidth="1"/>
    <col min="6419" max="6420" width="14.140625" bestFit="1" customWidth="1"/>
    <col min="6658" max="6658" width="30.7109375" customWidth="1"/>
    <col min="6659" max="6659" width="13.7109375" customWidth="1"/>
    <col min="6660" max="6660" width="10.85546875" customWidth="1"/>
    <col min="6661" max="6661" width="12.140625" customWidth="1"/>
    <col min="6662" max="6662" width="15.7109375" customWidth="1"/>
    <col min="6663" max="6663" width="2" bestFit="1" customWidth="1"/>
    <col min="6664" max="6664" width="30.7109375" customWidth="1"/>
    <col min="6665" max="6665" width="13.7109375" customWidth="1"/>
    <col min="6666" max="6666" width="10.85546875" customWidth="1"/>
    <col min="6667" max="6667" width="12.140625" customWidth="1"/>
    <col min="6668" max="6668" width="15.7109375" customWidth="1"/>
    <col min="6669" max="6669" width="2" bestFit="1" customWidth="1"/>
    <col min="6670" max="6670" width="16" customWidth="1"/>
    <col min="6671" max="6671" width="18.42578125" customWidth="1"/>
    <col min="6672" max="6672" width="11.42578125" customWidth="1"/>
    <col min="6673" max="6673" width="15.140625" bestFit="1" customWidth="1"/>
    <col min="6674" max="6674" width="4.5703125" bestFit="1" customWidth="1"/>
    <col min="6675" max="6676" width="14.140625" bestFit="1" customWidth="1"/>
    <col min="6914" max="6914" width="30.7109375" customWidth="1"/>
    <col min="6915" max="6915" width="13.7109375" customWidth="1"/>
    <col min="6916" max="6916" width="10.85546875" customWidth="1"/>
    <col min="6917" max="6917" width="12.140625" customWidth="1"/>
    <col min="6918" max="6918" width="15.7109375" customWidth="1"/>
    <col min="6919" max="6919" width="2" bestFit="1" customWidth="1"/>
    <col min="6920" max="6920" width="30.7109375" customWidth="1"/>
    <col min="6921" max="6921" width="13.7109375" customWidth="1"/>
    <col min="6922" max="6922" width="10.85546875" customWidth="1"/>
    <col min="6923" max="6923" width="12.140625" customWidth="1"/>
    <col min="6924" max="6924" width="15.7109375" customWidth="1"/>
    <col min="6925" max="6925" width="2" bestFit="1" customWidth="1"/>
    <col min="6926" max="6926" width="16" customWidth="1"/>
    <col min="6927" max="6927" width="18.42578125" customWidth="1"/>
    <col min="6928" max="6928" width="11.42578125" customWidth="1"/>
    <col min="6929" max="6929" width="15.140625" bestFit="1" customWidth="1"/>
    <col min="6930" max="6930" width="4.5703125" bestFit="1" customWidth="1"/>
    <col min="6931" max="6932" width="14.140625" bestFit="1" customWidth="1"/>
    <col min="7170" max="7170" width="30.7109375" customWidth="1"/>
    <col min="7171" max="7171" width="13.7109375" customWidth="1"/>
    <col min="7172" max="7172" width="10.85546875" customWidth="1"/>
    <col min="7173" max="7173" width="12.140625" customWidth="1"/>
    <col min="7174" max="7174" width="15.7109375" customWidth="1"/>
    <col min="7175" max="7175" width="2" bestFit="1" customWidth="1"/>
    <col min="7176" max="7176" width="30.7109375" customWidth="1"/>
    <col min="7177" max="7177" width="13.7109375" customWidth="1"/>
    <col min="7178" max="7178" width="10.85546875" customWidth="1"/>
    <col min="7179" max="7179" width="12.140625" customWidth="1"/>
    <col min="7180" max="7180" width="15.7109375" customWidth="1"/>
    <col min="7181" max="7181" width="2" bestFit="1" customWidth="1"/>
    <col min="7182" max="7182" width="16" customWidth="1"/>
    <col min="7183" max="7183" width="18.42578125" customWidth="1"/>
    <col min="7184" max="7184" width="11.42578125" customWidth="1"/>
    <col min="7185" max="7185" width="15.140625" bestFit="1" customWidth="1"/>
    <col min="7186" max="7186" width="4.5703125" bestFit="1" customWidth="1"/>
    <col min="7187" max="7188" width="14.140625" bestFit="1" customWidth="1"/>
    <col min="7426" max="7426" width="30.7109375" customWidth="1"/>
    <col min="7427" max="7427" width="13.7109375" customWidth="1"/>
    <col min="7428" max="7428" width="10.85546875" customWidth="1"/>
    <col min="7429" max="7429" width="12.140625" customWidth="1"/>
    <col min="7430" max="7430" width="15.7109375" customWidth="1"/>
    <col min="7431" max="7431" width="2" bestFit="1" customWidth="1"/>
    <col min="7432" max="7432" width="30.7109375" customWidth="1"/>
    <col min="7433" max="7433" width="13.7109375" customWidth="1"/>
    <col min="7434" max="7434" width="10.85546875" customWidth="1"/>
    <col min="7435" max="7435" width="12.140625" customWidth="1"/>
    <col min="7436" max="7436" width="15.7109375" customWidth="1"/>
    <col min="7437" max="7437" width="2" bestFit="1" customWidth="1"/>
    <col min="7438" max="7438" width="16" customWidth="1"/>
    <col min="7439" max="7439" width="18.42578125" customWidth="1"/>
    <col min="7440" max="7440" width="11.42578125" customWidth="1"/>
    <col min="7441" max="7441" width="15.140625" bestFit="1" customWidth="1"/>
    <col min="7442" max="7442" width="4.5703125" bestFit="1" customWidth="1"/>
    <col min="7443" max="7444" width="14.140625" bestFit="1" customWidth="1"/>
    <col min="7682" max="7682" width="30.7109375" customWidth="1"/>
    <col min="7683" max="7683" width="13.7109375" customWidth="1"/>
    <col min="7684" max="7684" width="10.85546875" customWidth="1"/>
    <col min="7685" max="7685" width="12.140625" customWidth="1"/>
    <col min="7686" max="7686" width="15.7109375" customWidth="1"/>
    <col min="7687" max="7687" width="2" bestFit="1" customWidth="1"/>
    <col min="7688" max="7688" width="30.7109375" customWidth="1"/>
    <col min="7689" max="7689" width="13.7109375" customWidth="1"/>
    <col min="7690" max="7690" width="10.85546875" customWidth="1"/>
    <col min="7691" max="7691" width="12.140625" customWidth="1"/>
    <col min="7692" max="7692" width="15.7109375" customWidth="1"/>
    <col min="7693" max="7693" width="2" bestFit="1" customWidth="1"/>
    <col min="7694" max="7694" width="16" customWidth="1"/>
    <col min="7695" max="7695" width="18.42578125" customWidth="1"/>
    <col min="7696" max="7696" width="11.42578125" customWidth="1"/>
    <col min="7697" max="7697" width="15.140625" bestFit="1" customWidth="1"/>
    <col min="7698" max="7698" width="4.5703125" bestFit="1" customWidth="1"/>
    <col min="7699" max="7700" width="14.140625" bestFit="1" customWidth="1"/>
    <col min="7938" max="7938" width="30.7109375" customWidth="1"/>
    <col min="7939" max="7939" width="13.7109375" customWidth="1"/>
    <col min="7940" max="7940" width="10.85546875" customWidth="1"/>
    <col min="7941" max="7941" width="12.140625" customWidth="1"/>
    <col min="7942" max="7942" width="15.7109375" customWidth="1"/>
    <col min="7943" max="7943" width="2" bestFit="1" customWidth="1"/>
    <col min="7944" max="7944" width="30.7109375" customWidth="1"/>
    <col min="7945" max="7945" width="13.7109375" customWidth="1"/>
    <col min="7946" max="7946" width="10.85546875" customWidth="1"/>
    <col min="7947" max="7947" width="12.140625" customWidth="1"/>
    <col min="7948" max="7948" width="15.7109375" customWidth="1"/>
    <col min="7949" max="7949" width="2" bestFit="1" customWidth="1"/>
    <col min="7950" max="7950" width="16" customWidth="1"/>
    <col min="7951" max="7951" width="18.42578125" customWidth="1"/>
    <col min="7952" max="7952" width="11.42578125" customWidth="1"/>
    <col min="7953" max="7953" width="15.140625" bestFit="1" customWidth="1"/>
    <col min="7954" max="7954" width="4.5703125" bestFit="1" customWidth="1"/>
    <col min="7955" max="7956" width="14.140625" bestFit="1" customWidth="1"/>
    <col min="8194" max="8194" width="30.7109375" customWidth="1"/>
    <col min="8195" max="8195" width="13.7109375" customWidth="1"/>
    <col min="8196" max="8196" width="10.85546875" customWidth="1"/>
    <col min="8197" max="8197" width="12.140625" customWidth="1"/>
    <col min="8198" max="8198" width="15.7109375" customWidth="1"/>
    <col min="8199" max="8199" width="2" bestFit="1" customWidth="1"/>
    <col min="8200" max="8200" width="30.7109375" customWidth="1"/>
    <col min="8201" max="8201" width="13.7109375" customWidth="1"/>
    <col min="8202" max="8202" width="10.85546875" customWidth="1"/>
    <col min="8203" max="8203" width="12.140625" customWidth="1"/>
    <col min="8204" max="8204" width="15.7109375" customWidth="1"/>
    <col min="8205" max="8205" width="2" bestFit="1" customWidth="1"/>
    <col min="8206" max="8206" width="16" customWidth="1"/>
    <col min="8207" max="8207" width="18.42578125" customWidth="1"/>
    <col min="8208" max="8208" width="11.42578125" customWidth="1"/>
    <col min="8209" max="8209" width="15.140625" bestFit="1" customWidth="1"/>
    <col min="8210" max="8210" width="4.5703125" bestFit="1" customWidth="1"/>
    <col min="8211" max="8212" width="14.140625" bestFit="1" customWidth="1"/>
    <col min="8450" max="8450" width="30.7109375" customWidth="1"/>
    <col min="8451" max="8451" width="13.7109375" customWidth="1"/>
    <col min="8452" max="8452" width="10.85546875" customWidth="1"/>
    <col min="8453" max="8453" width="12.140625" customWidth="1"/>
    <col min="8454" max="8454" width="15.7109375" customWidth="1"/>
    <col min="8455" max="8455" width="2" bestFit="1" customWidth="1"/>
    <col min="8456" max="8456" width="30.7109375" customWidth="1"/>
    <col min="8457" max="8457" width="13.7109375" customWidth="1"/>
    <col min="8458" max="8458" width="10.85546875" customWidth="1"/>
    <col min="8459" max="8459" width="12.140625" customWidth="1"/>
    <col min="8460" max="8460" width="15.7109375" customWidth="1"/>
    <col min="8461" max="8461" width="2" bestFit="1" customWidth="1"/>
    <col min="8462" max="8462" width="16" customWidth="1"/>
    <col min="8463" max="8463" width="18.42578125" customWidth="1"/>
    <col min="8464" max="8464" width="11.42578125" customWidth="1"/>
    <col min="8465" max="8465" width="15.140625" bestFit="1" customWidth="1"/>
    <col min="8466" max="8466" width="4.5703125" bestFit="1" customWidth="1"/>
    <col min="8467" max="8468" width="14.140625" bestFit="1" customWidth="1"/>
    <col min="8706" max="8706" width="30.7109375" customWidth="1"/>
    <col min="8707" max="8707" width="13.7109375" customWidth="1"/>
    <col min="8708" max="8708" width="10.85546875" customWidth="1"/>
    <col min="8709" max="8709" width="12.140625" customWidth="1"/>
    <col min="8710" max="8710" width="15.7109375" customWidth="1"/>
    <col min="8711" max="8711" width="2" bestFit="1" customWidth="1"/>
    <col min="8712" max="8712" width="30.7109375" customWidth="1"/>
    <col min="8713" max="8713" width="13.7109375" customWidth="1"/>
    <col min="8714" max="8714" width="10.85546875" customWidth="1"/>
    <col min="8715" max="8715" width="12.140625" customWidth="1"/>
    <col min="8716" max="8716" width="15.7109375" customWidth="1"/>
    <col min="8717" max="8717" width="2" bestFit="1" customWidth="1"/>
    <col min="8718" max="8718" width="16" customWidth="1"/>
    <col min="8719" max="8719" width="18.42578125" customWidth="1"/>
    <col min="8720" max="8720" width="11.42578125" customWidth="1"/>
    <col min="8721" max="8721" width="15.140625" bestFit="1" customWidth="1"/>
    <col min="8722" max="8722" width="4.5703125" bestFit="1" customWidth="1"/>
    <col min="8723" max="8724" width="14.140625" bestFit="1" customWidth="1"/>
    <col min="8962" max="8962" width="30.7109375" customWidth="1"/>
    <col min="8963" max="8963" width="13.7109375" customWidth="1"/>
    <col min="8964" max="8964" width="10.85546875" customWidth="1"/>
    <col min="8965" max="8965" width="12.140625" customWidth="1"/>
    <col min="8966" max="8966" width="15.7109375" customWidth="1"/>
    <col min="8967" max="8967" width="2" bestFit="1" customWidth="1"/>
    <col min="8968" max="8968" width="30.7109375" customWidth="1"/>
    <col min="8969" max="8969" width="13.7109375" customWidth="1"/>
    <col min="8970" max="8970" width="10.85546875" customWidth="1"/>
    <col min="8971" max="8971" width="12.140625" customWidth="1"/>
    <col min="8972" max="8972" width="15.7109375" customWidth="1"/>
    <col min="8973" max="8973" width="2" bestFit="1" customWidth="1"/>
    <col min="8974" max="8974" width="16" customWidth="1"/>
    <col min="8975" max="8975" width="18.42578125" customWidth="1"/>
    <col min="8976" max="8976" width="11.42578125" customWidth="1"/>
    <col min="8977" max="8977" width="15.140625" bestFit="1" customWidth="1"/>
    <col min="8978" max="8978" width="4.5703125" bestFit="1" customWidth="1"/>
    <col min="8979" max="8980" width="14.140625" bestFit="1" customWidth="1"/>
    <col min="9218" max="9218" width="30.7109375" customWidth="1"/>
    <col min="9219" max="9219" width="13.7109375" customWidth="1"/>
    <col min="9220" max="9220" width="10.85546875" customWidth="1"/>
    <col min="9221" max="9221" width="12.140625" customWidth="1"/>
    <col min="9222" max="9222" width="15.7109375" customWidth="1"/>
    <col min="9223" max="9223" width="2" bestFit="1" customWidth="1"/>
    <col min="9224" max="9224" width="30.7109375" customWidth="1"/>
    <col min="9225" max="9225" width="13.7109375" customWidth="1"/>
    <col min="9226" max="9226" width="10.85546875" customWidth="1"/>
    <col min="9227" max="9227" width="12.140625" customWidth="1"/>
    <col min="9228" max="9228" width="15.7109375" customWidth="1"/>
    <col min="9229" max="9229" width="2" bestFit="1" customWidth="1"/>
    <col min="9230" max="9230" width="16" customWidth="1"/>
    <col min="9231" max="9231" width="18.42578125" customWidth="1"/>
    <col min="9232" max="9232" width="11.42578125" customWidth="1"/>
    <col min="9233" max="9233" width="15.140625" bestFit="1" customWidth="1"/>
    <col min="9234" max="9234" width="4.5703125" bestFit="1" customWidth="1"/>
    <col min="9235" max="9236" width="14.140625" bestFit="1" customWidth="1"/>
    <col min="9474" max="9474" width="30.7109375" customWidth="1"/>
    <col min="9475" max="9475" width="13.7109375" customWidth="1"/>
    <col min="9476" max="9476" width="10.85546875" customWidth="1"/>
    <col min="9477" max="9477" width="12.140625" customWidth="1"/>
    <col min="9478" max="9478" width="15.7109375" customWidth="1"/>
    <col min="9479" max="9479" width="2" bestFit="1" customWidth="1"/>
    <col min="9480" max="9480" width="30.7109375" customWidth="1"/>
    <col min="9481" max="9481" width="13.7109375" customWidth="1"/>
    <col min="9482" max="9482" width="10.85546875" customWidth="1"/>
    <col min="9483" max="9483" width="12.140625" customWidth="1"/>
    <col min="9484" max="9484" width="15.7109375" customWidth="1"/>
    <col min="9485" max="9485" width="2" bestFit="1" customWidth="1"/>
    <col min="9486" max="9486" width="16" customWidth="1"/>
    <col min="9487" max="9487" width="18.42578125" customWidth="1"/>
    <col min="9488" max="9488" width="11.42578125" customWidth="1"/>
    <col min="9489" max="9489" width="15.140625" bestFit="1" customWidth="1"/>
    <col min="9490" max="9490" width="4.5703125" bestFit="1" customWidth="1"/>
    <col min="9491" max="9492" width="14.140625" bestFit="1" customWidth="1"/>
    <col min="9730" max="9730" width="30.7109375" customWidth="1"/>
    <col min="9731" max="9731" width="13.7109375" customWidth="1"/>
    <col min="9732" max="9732" width="10.85546875" customWidth="1"/>
    <col min="9733" max="9733" width="12.140625" customWidth="1"/>
    <col min="9734" max="9734" width="15.7109375" customWidth="1"/>
    <col min="9735" max="9735" width="2" bestFit="1" customWidth="1"/>
    <col min="9736" max="9736" width="30.7109375" customWidth="1"/>
    <col min="9737" max="9737" width="13.7109375" customWidth="1"/>
    <col min="9738" max="9738" width="10.85546875" customWidth="1"/>
    <col min="9739" max="9739" width="12.140625" customWidth="1"/>
    <col min="9740" max="9740" width="15.7109375" customWidth="1"/>
    <col min="9741" max="9741" width="2" bestFit="1" customWidth="1"/>
    <col min="9742" max="9742" width="16" customWidth="1"/>
    <col min="9743" max="9743" width="18.42578125" customWidth="1"/>
    <col min="9744" max="9744" width="11.42578125" customWidth="1"/>
    <col min="9745" max="9745" width="15.140625" bestFit="1" customWidth="1"/>
    <col min="9746" max="9746" width="4.5703125" bestFit="1" customWidth="1"/>
    <col min="9747" max="9748" width="14.140625" bestFit="1" customWidth="1"/>
    <col min="9986" max="9986" width="30.7109375" customWidth="1"/>
    <col min="9987" max="9987" width="13.7109375" customWidth="1"/>
    <col min="9988" max="9988" width="10.85546875" customWidth="1"/>
    <col min="9989" max="9989" width="12.140625" customWidth="1"/>
    <col min="9990" max="9990" width="15.7109375" customWidth="1"/>
    <col min="9991" max="9991" width="2" bestFit="1" customWidth="1"/>
    <col min="9992" max="9992" width="30.7109375" customWidth="1"/>
    <col min="9993" max="9993" width="13.7109375" customWidth="1"/>
    <col min="9994" max="9994" width="10.85546875" customWidth="1"/>
    <col min="9995" max="9995" width="12.140625" customWidth="1"/>
    <col min="9996" max="9996" width="15.7109375" customWidth="1"/>
    <col min="9997" max="9997" width="2" bestFit="1" customWidth="1"/>
    <col min="9998" max="9998" width="16" customWidth="1"/>
    <col min="9999" max="9999" width="18.42578125" customWidth="1"/>
    <col min="10000" max="10000" width="11.42578125" customWidth="1"/>
    <col min="10001" max="10001" width="15.140625" bestFit="1" customWidth="1"/>
    <col min="10002" max="10002" width="4.5703125" bestFit="1" customWidth="1"/>
    <col min="10003" max="10004" width="14.140625" bestFit="1" customWidth="1"/>
    <col min="10242" max="10242" width="30.7109375" customWidth="1"/>
    <col min="10243" max="10243" width="13.7109375" customWidth="1"/>
    <col min="10244" max="10244" width="10.85546875" customWidth="1"/>
    <col min="10245" max="10245" width="12.140625" customWidth="1"/>
    <col min="10246" max="10246" width="15.7109375" customWidth="1"/>
    <col min="10247" max="10247" width="2" bestFit="1" customWidth="1"/>
    <col min="10248" max="10248" width="30.7109375" customWidth="1"/>
    <col min="10249" max="10249" width="13.7109375" customWidth="1"/>
    <col min="10250" max="10250" width="10.85546875" customWidth="1"/>
    <col min="10251" max="10251" width="12.140625" customWidth="1"/>
    <col min="10252" max="10252" width="15.7109375" customWidth="1"/>
    <col min="10253" max="10253" width="2" bestFit="1" customWidth="1"/>
    <col min="10254" max="10254" width="16" customWidth="1"/>
    <col min="10255" max="10255" width="18.42578125" customWidth="1"/>
    <col min="10256" max="10256" width="11.42578125" customWidth="1"/>
    <col min="10257" max="10257" width="15.140625" bestFit="1" customWidth="1"/>
    <col min="10258" max="10258" width="4.5703125" bestFit="1" customWidth="1"/>
    <col min="10259" max="10260" width="14.140625" bestFit="1" customWidth="1"/>
    <col min="10498" max="10498" width="30.7109375" customWidth="1"/>
    <col min="10499" max="10499" width="13.7109375" customWidth="1"/>
    <col min="10500" max="10500" width="10.85546875" customWidth="1"/>
    <col min="10501" max="10501" width="12.140625" customWidth="1"/>
    <col min="10502" max="10502" width="15.7109375" customWidth="1"/>
    <col min="10503" max="10503" width="2" bestFit="1" customWidth="1"/>
    <col min="10504" max="10504" width="30.7109375" customWidth="1"/>
    <col min="10505" max="10505" width="13.7109375" customWidth="1"/>
    <col min="10506" max="10506" width="10.85546875" customWidth="1"/>
    <col min="10507" max="10507" width="12.140625" customWidth="1"/>
    <col min="10508" max="10508" width="15.7109375" customWidth="1"/>
    <col min="10509" max="10509" width="2" bestFit="1" customWidth="1"/>
    <col min="10510" max="10510" width="16" customWidth="1"/>
    <col min="10511" max="10511" width="18.42578125" customWidth="1"/>
    <col min="10512" max="10512" width="11.42578125" customWidth="1"/>
    <col min="10513" max="10513" width="15.140625" bestFit="1" customWidth="1"/>
    <col min="10514" max="10514" width="4.5703125" bestFit="1" customWidth="1"/>
    <col min="10515" max="10516" width="14.140625" bestFit="1" customWidth="1"/>
    <col min="10754" max="10754" width="30.7109375" customWidth="1"/>
    <col min="10755" max="10755" width="13.7109375" customWidth="1"/>
    <col min="10756" max="10756" width="10.85546875" customWidth="1"/>
    <col min="10757" max="10757" width="12.140625" customWidth="1"/>
    <col min="10758" max="10758" width="15.7109375" customWidth="1"/>
    <col min="10759" max="10759" width="2" bestFit="1" customWidth="1"/>
    <col min="10760" max="10760" width="30.7109375" customWidth="1"/>
    <col min="10761" max="10761" width="13.7109375" customWidth="1"/>
    <col min="10762" max="10762" width="10.85546875" customWidth="1"/>
    <col min="10763" max="10763" width="12.140625" customWidth="1"/>
    <col min="10764" max="10764" width="15.7109375" customWidth="1"/>
    <col min="10765" max="10765" width="2" bestFit="1" customWidth="1"/>
    <col min="10766" max="10766" width="16" customWidth="1"/>
    <col min="10767" max="10767" width="18.42578125" customWidth="1"/>
    <col min="10768" max="10768" width="11.42578125" customWidth="1"/>
    <col min="10769" max="10769" width="15.140625" bestFit="1" customWidth="1"/>
    <col min="10770" max="10770" width="4.5703125" bestFit="1" customWidth="1"/>
    <col min="10771" max="10772" width="14.140625" bestFit="1" customWidth="1"/>
    <col min="11010" max="11010" width="30.7109375" customWidth="1"/>
    <col min="11011" max="11011" width="13.7109375" customWidth="1"/>
    <col min="11012" max="11012" width="10.85546875" customWidth="1"/>
    <col min="11013" max="11013" width="12.140625" customWidth="1"/>
    <col min="11014" max="11014" width="15.7109375" customWidth="1"/>
    <col min="11015" max="11015" width="2" bestFit="1" customWidth="1"/>
    <col min="11016" max="11016" width="30.7109375" customWidth="1"/>
    <col min="11017" max="11017" width="13.7109375" customWidth="1"/>
    <col min="11018" max="11018" width="10.85546875" customWidth="1"/>
    <col min="11019" max="11019" width="12.140625" customWidth="1"/>
    <col min="11020" max="11020" width="15.7109375" customWidth="1"/>
    <col min="11021" max="11021" width="2" bestFit="1" customWidth="1"/>
    <col min="11022" max="11022" width="16" customWidth="1"/>
    <col min="11023" max="11023" width="18.42578125" customWidth="1"/>
    <col min="11024" max="11024" width="11.42578125" customWidth="1"/>
    <col min="11025" max="11025" width="15.140625" bestFit="1" customWidth="1"/>
    <col min="11026" max="11026" width="4.5703125" bestFit="1" customWidth="1"/>
    <col min="11027" max="11028" width="14.140625" bestFit="1" customWidth="1"/>
    <col min="11266" max="11266" width="30.7109375" customWidth="1"/>
    <col min="11267" max="11267" width="13.7109375" customWidth="1"/>
    <col min="11268" max="11268" width="10.85546875" customWidth="1"/>
    <col min="11269" max="11269" width="12.140625" customWidth="1"/>
    <col min="11270" max="11270" width="15.7109375" customWidth="1"/>
    <col min="11271" max="11271" width="2" bestFit="1" customWidth="1"/>
    <col min="11272" max="11272" width="30.7109375" customWidth="1"/>
    <col min="11273" max="11273" width="13.7109375" customWidth="1"/>
    <col min="11274" max="11274" width="10.85546875" customWidth="1"/>
    <col min="11275" max="11275" width="12.140625" customWidth="1"/>
    <col min="11276" max="11276" width="15.7109375" customWidth="1"/>
    <col min="11277" max="11277" width="2" bestFit="1" customWidth="1"/>
    <col min="11278" max="11278" width="16" customWidth="1"/>
    <col min="11279" max="11279" width="18.42578125" customWidth="1"/>
    <col min="11280" max="11280" width="11.42578125" customWidth="1"/>
    <col min="11281" max="11281" width="15.140625" bestFit="1" customWidth="1"/>
    <col min="11282" max="11282" width="4.5703125" bestFit="1" customWidth="1"/>
    <col min="11283" max="11284" width="14.140625" bestFit="1" customWidth="1"/>
    <col min="11522" max="11522" width="30.7109375" customWidth="1"/>
    <col min="11523" max="11523" width="13.7109375" customWidth="1"/>
    <col min="11524" max="11524" width="10.85546875" customWidth="1"/>
    <col min="11525" max="11525" width="12.140625" customWidth="1"/>
    <col min="11526" max="11526" width="15.7109375" customWidth="1"/>
    <col min="11527" max="11527" width="2" bestFit="1" customWidth="1"/>
    <col min="11528" max="11528" width="30.7109375" customWidth="1"/>
    <col min="11529" max="11529" width="13.7109375" customWidth="1"/>
    <col min="11530" max="11530" width="10.85546875" customWidth="1"/>
    <col min="11531" max="11531" width="12.140625" customWidth="1"/>
    <col min="11532" max="11532" width="15.7109375" customWidth="1"/>
    <col min="11533" max="11533" width="2" bestFit="1" customWidth="1"/>
    <col min="11534" max="11534" width="16" customWidth="1"/>
    <col min="11535" max="11535" width="18.42578125" customWidth="1"/>
    <col min="11536" max="11536" width="11.42578125" customWidth="1"/>
    <col min="11537" max="11537" width="15.140625" bestFit="1" customWidth="1"/>
    <col min="11538" max="11538" width="4.5703125" bestFit="1" customWidth="1"/>
    <col min="11539" max="11540" width="14.140625" bestFit="1" customWidth="1"/>
    <col min="11778" max="11778" width="30.7109375" customWidth="1"/>
    <col min="11779" max="11779" width="13.7109375" customWidth="1"/>
    <col min="11780" max="11780" width="10.85546875" customWidth="1"/>
    <col min="11781" max="11781" width="12.140625" customWidth="1"/>
    <col min="11782" max="11782" width="15.7109375" customWidth="1"/>
    <col min="11783" max="11783" width="2" bestFit="1" customWidth="1"/>
    <col min="11784" max="11784" width="30.7109375" customWidth="1"/>
    <col min="11785" max="11785" width="13.7109375" customWidth="1"/>
    <col min="11786" max="11786" width="10.85546875" customWidth="1"/>
    <col min="11787" max="11787" width="12.140625" customWidth="1"/>
    <col min="11788" max="11788" width="15.7109375" customWidth="1"/>
    <col min="11789" max="11789" width="2" bestFit="1" customWidth="1"/>
    <col min="11790" max="11790" width="16" customWidth="1"/>
    <col min="11791" max="11791" width="18.42578125" customWidth="1"/>
    <col min="11792" max="11792" width="11.42578125" customWidth="1"/>
    <col min="11793" max="11793" width="15.140625" bestFit="1" customWidth="1"/>
    <col min="11794" max="11794" width="4.5703125" bestFit="1" customWidth="1"/>
    <col min="11795" max="11796" width="14.140625" bestFit="1" customWidth="1"/>
    <col min="12034" max="12034" width="30.7109375" customWidth="1"/>
    <col min="12035" max="12035" width="13.7109375" customWidth="1"/>
    <col min="12036" max="12036" width="10.85546875" customWidth="1"/>
    <col min="12037" max="12037" width="12.140625" customWidth="1"/>
    <col min="12038" max="12038" width="15.7109375" customWidth="1"/>
    <col min="12039" max="12039" width="2" bestFit="1" customWidth="1"/>
    <col min="12040" max="12040" width="30.7109375" customWidth="1"/>
    <col min="12041" max="12041" width="13.7109375" customWidth="1"/>
    <col min="12042" max="12042" width="10.85546875" customWidth="1"/>
    <col min="12043" max="12043" width="12.140625" customWidth="1"/>
    <col min="12044" max="12044" width="15.7109375" customWidth="1"/>
    <col min="12045" max="12045" width="2" bestFit="1" customWidth="1"/>
    <col min="12046" max="12046" width="16" customWidth="1"/>
    <col min="12047" max="12047" width="18.42578125" customWidth="1"/>
    <col min="12048" max="12048" width="11.42578125" customWidth="1"/>
    <col min="12049" max="12049" width="15.140625" bestFit="1" customWidth="1"/>
    <col min="12050" max="12050" width="4.5703125" bestFit="1" customWidth="1"/>
    <col min="12051" max="12052" width="14.140625" bestFit="1" customWidth="1"/>
    <col min="12290" max="12290" width="30.7109375" customWidth="1"/>
    <col min="12291" max="12291" width="13.7109375" customWidth="1"/>
    <col min="12292" max="12292" width="10.85546875" customWidth="1"/>
    <col min="12293" max="12293" width="12.140625" customWidth="1"/>
    <col min="12294" max="12294" width="15.7109375" customWidth="1"/>
    <col min="12295" max="12295" width="2" bestFit="1" customWidth="1"/>
    <col min="12296" max="12296" width="30.7109375" customWidth="1"/>
    <col min="12297" max="12297" width="13.7109375" customWidth="1"/>
    <col min="12298" max="12298" width="10.85546875" customWidth="1"/>
    <col min="12299" max="12299" width="12.140625" customWidth="1"/>
    <col min="12300" max="12300" width="15.7109375" customWidth="1"/>
    <col min="12301" max="12301" width="2" bestFit="1" customWidth="1"/>
    <col min="12302" max="12302" width="16" customWidth="1"/>
    <col min="12303" max="12303" width="18.42578125" customWidth="1"/>
    <col min="12304" max="12304" width="11.42578125" customWidth="1"/>
    <col min="12305" max="12305" width="15.140625" bestFit="1" customWidth="1"/>
    <col min="12306" max="12306" width="4.5703125" bestFit="1" customWidth="1"/>
    <col min="12307" max="12308" width="14.140625" bestFit="1" customWidth="1"/>
    <col min="12546" max="12546" width="30.7109375" customWidth="1"/>
    <col min="12547" max="12547" width="13.7109375" customWidth="1"/>
    <col min="12548" max="12548" width="10.85546875" customWidth="1"/>
    <col min="12549" max="12549" width="12.140625" customWidth="1"/>
    <col min="12550" max="12550" width="15.7109375" customWidth="1"/>
    <col min="12551" max="12551" width="2" bestFit="1" customWidth="1"/>
    <col min="12552" max="12552" width="30.7109375" customWidth="1"/>
    <col min="12553" max="12553" width="13.7109375" customWidth="1"/>
    <col min="12554" max="12554" width="10.85546875" customWidth="1"/>
    <col min="12555" max="12555" width="12.140625" customWidth="1"/>
    <col min="12556" max="12556" width="15.7109375" customWidth="1"/>
    <col min="12557" max="12557" width="2" bestFit="1" customWidth="1"/>
    <col min="12558" max="12558" width="16" customWidth="1"/>
    <col min="12559" max="12559" width="18.42578125" customWidth="1"/>
    <col min="12560" max="12560" width="11.42578125" customWidth="1"/>
    <col min="12561" max="12561" width="15.140625" bestFit="1" customWidth="1"/>
    <col min="12562" max="12562" width="4.5703125" bestFit="1" customWidth="1"/>
    <col min="12563" max="12564" width="14.140625" bestFit="1" customWidth="1"/>
    <col min="12802" max="12802" width="30.7109375" customWidth="1"/>
    <col min="12803" max="12803" width="13.7109375" customWidth="1"/>
    <col min="12804" max="12804" width="10.85546875" customWidth="1"/>
    <col min="12805" max="12805" width="12.140625" customWidth="1"/>
    <col min="12806" max="12806" width="15.7109375" customWidth="1"/>
    <col min="12807" max="12807" width="2" bestFit="1" customWidth="1"/>
    <col min="12808" max="12808" width="30.7109375" customWidth="1"/>
    <col min="12809" max="12809" width="13.7109375" customWidth="1"/>
    <col min="12810" max="12810" width="10.85546875" customWidth="1"/>
    <col min="12811" max="12811" width="12.140625" customWidth="1"/>
    <col min="12812" max="12812" width="15.7109375" customWidth="1"/>
    <col min="12813" max="12813" width="2" bestFit="1" customWidth="1"/>
    <col min="12814" max="12814" width="16" customWidth="1"/>
    <col min="12815" max="12815" width="18.42578125" customWidth="1"/>
    <col min="12816" max="12816" width="11.42578125" customWidth="1"/>
    <col min="12817" max="12817" width="15.140625" bestFit="1" customWidth="1"/>
    <col min="12818" max="12818" width="4.5703125" bestFit="1" customWidth="1"/>
    <col min="12819" max="12820" width="14.140625" bestFit="1" customWidth="1"/>
    <col min="13058" max="13058" width="30.7109375" customWidth="1"/>
    <col min="13059" max="13059" width="13.7109375" customWidth="1"/>
    <col min="13060" max="13060" width="10.85546875" customWidth="1"/>
    <col min="13061" max="13061" width="12.140625" customWidth="1"/>
    <col min="13062" max="13062" width="15.7109375" customWidth="1"/>
    <col min="13063" max="13063" width="2" bestFit="1" customWidth="1"/>
    <col min="13064" max="13064" width="30.7109375" customWidth="1"/>
    <col min="13065" max="13065" width="13.7109375" customWidth="1"/>
    <col min="13066" max="13066" width="10.85546875" customWidth="1"/>
    <col min="13067" max="13067" width="12.140625" customWidth="1"/>
    <col min="13068" max="13068" width="15.7109375" customWidth="1"/>
    <col min="13069" max="13069" width="2" bestFit="1" customWidth="1"/>
    <col min="13070" max="13070" width="16" customWidth="1"/>
    <col min="13071" max="13071" width="18.42578125" customWidth="1"/>
    <col min="13072" max="13072" width="11.42578125" customWidth="1"/>
    <col min="13073" max="13073" width="15.140625" bestFit="1" customWidth="1"/>
    <col min="13074" max="13074" width="4.5703125" bestFit="1" customWidth="1"/>
    <col min="13075" max="13076" width="14.140625" bestFit="1" customWidth="1"/>
    <col min="13314" max="13314" width="30.7109375" customWidth="1"/>
    <col min="13315" max="13315" width="13.7109375" customWidth="1"/>
    <col min="13316" max="13316" width="10.85546875" customWidth="1"/>
    <col min="13317" max="13317" width="12.140625" customWidth="1"/>
    <col min="13318" max="13318" width="15.7109375" customWidth="1"/>
    <col min="13319" max="13319" width="2" bestFit="1" customWidth="1"/>
    <col min="13320" max="13320" width="30.7109375" customWidth="1"/>
    <col min="13321" max="13321" width="13.7109375" customWidth="1"/>
    <col min="13322" max="13322" width="10.85546875" customWidth="1"/>
    <col min="13323" max="13323" width="12.140625" customWidth="1"/>
    <col min="13324" max="13324" width="15.7109375" customWidth="1"/>
    <col min="13325" max="13325" width="2" bestFit="1" customWidth="1"/>
    <col min="13326" max="13326" width="16" customWidth="1"/>
    <col min="13327" max="13327" width="18.42578125" customWidth="1"/>
    <col min="13328" max="13328" width="11.42578125" customWidth="1"/>
    <col min="13329" max="13329" width="15.140625" bestFit="1" customWidth="1"/>
    <col min="13330" max="13330" width="4.5703125" bestFit="1" customWidth="1"/>
    <col min="13331" max="13332" width="14.140625" bestFit="1" customWidth="1"/>
    <col min="13570" max="13570" width="30.7109375" customWidth="1"/>
    <col min="13571" max="13571" width="13.7109375" customWidth="1"/>
    <col min="13572" max="13572" width="10.85546875" customWidth="1"/>
    <col min="13573" max="13573" width="12.140625" customWidth="1"/>
    <col min="13574" max="13574" width="15.7109375" customWidth="1"/>
    <col min="13575" max="13575" width="2" bestFit="1" customWidth="1"/>
    <col min="13576" max="13576" width="30.7109375" customWidth="1"/>
    <col min="13577" max="13577" width="13.7109375" customWidth="1"/>
    <col min="13578" max="13578" width="10.85546875" customWidth="1"/>
    <col min="13579" max="13579" width="12.140625" customWidth="1"/>
    <col min="13580" max="13580" width="15.7109375" customWidth="1"/>
    <col min="13581" max="13581" width="2" bestFit="1" customWidth="1"/>
    <col min="13582" max="13582" width="16" customWidth="1"/>
    <col min="13583" max="13583" width="18.42578125" customWidth="1"/>
    <col min="13584" max="13584" width="11.42578125" customWidth="1"/>
    <col min="13585" max="13585" width="15.140625" bestFit="1" customWidth="1"/>
    <col min="13586" max="13586" width="4.5703125" bestFit="1" customWidth="1"/>
    <col min="13587" max="13588" width="14.140625" bestFit="1" customWidth="1"/>
    <col min="13826" max="13826" width="30.7109375" customWidth="1"/>
    <col min="13827" max="13827" width="13.7109375" customWidth="1"/>
    <col min="13828" max="13828" width="10.85546875" customWidth="1"/>
    <col min="13829" max="13829" width="12.140625" customWidth="1"/>
    <col min="13830" max="13830" width="15.7109375" customWidth="1"/>
    <col min="13831" max="13831" width="2" bestFit="1" customWidth="1"/>
    <col min="13832" max="13832" width="30.7109375" customWidth="1"/>
    <col min="13833" max="13833" width="13.7109375" customWidth="1"/>
    <col min="13834" max="13834" width="10.85546875" customWidth="1"/>
    <col min="13835" max="13835" width="12.140625" customWidth="1"/>
    <col min="13836" max="13836" width="15.7109375" customWidth="1"/>
    <col min="13837" max="13837" width="2" bestFit="1" customWidth="1"/>
    <col min="13838" max="13838" width="16" customWidth="1"/>
    <col min="13839" max="13839" width="18.42578125" customWidth="1"/>
    <col min="13840" max="13840" width="11.42578125" customWidth="1"/>
    <col min="13841" max="13841" width="15.140625" bestFit="1" customWidth="1"/>
    <col min="13842" max="13842" width="4.5703125" bestFit="1" customWidth="1"/>
    <col min="13843" max="13844" width="14.140625" bestFit="1" customWidth="1"/>
    <col min="14082" max="14082" width="30.7109375" customWidth="1"/>
    <col min="14083" max="14083" width="13.7109375" customWidth="1"/>
    <col min="14084" max="14084" width="10.85546875" customWidth="1"/>
    <col min="14085" max="14085" width="12.140625" customWidth="1"/>
    <col min="14086" max="14086" width="15.7109375" customWidth="1"/>
    <col min="14087" max="14087" width="2" bestFit="1" customWidth="1"/>
    <col min="14088" max="14088" width="30.7109375" customWidth="1"/>
    <col min="14089" max="14089" width="13.7109375" customWidth="1"/>
    <col min="14090" max="14090" width="10.85546875" customWidth="1"/>
    <col min="14091" max="14091" width="12.140625" customWidth="1"/>
    <col min="14092" max="14092" width="15.7109375" customWidth="1"/>
    <col min="14093" max="14093" width="2" bestFit="1" customWidth="1"/>
    <col min="14094" max="14094" width="16" customWidth="1"/>
    <col min="14095" max="14095" width="18.42578125" customWidth="1"/>
    <col min="14096" max="14096" width="11.42578125" customWidth="1"/>
    <col min="14097" max="14097" width="15.140625" bestFit="1" customWidth="1"/>
    <col min="14098" max="14098" width="4.5703125" bestFit="1" customWidth="1"/>
    <col min="14099" max="14100" width="14.140625" bestFit="1" customWidth="1"/>
    <col min="14338" max="14338" width="30.7109375" customWidth="1"/>
    <col min="14339" max="14339" width="13.7109375" customWidth="1"/>
    <col min="14340" max="14340" width="10.85546875" customWidth="1"/>
    <col min="14341" max="14341" width="12.140625" customWidth="1"/>
    <col min="14342" max="14342" width="15.7109375" customWidth="1"/>
    <col min="14343" max="14343" width="2" bestFit="1" customWidth="1"/>
    <col min="14344" max="14344" width="30.7109375" customWidth="1"/>
    <col min="14345" max="14345" width="13.7109375" customWidth="1"/>
    <col min="14346" max="14346" width="10.85546875" customWidth="1"/>
    <col min="14347" max="14347" width="12.140625" customWidth="1"/>
    <col min="14348" max="14348" width="15.7109375" customWidth="1"/>
    <col min="14349" max="14349" width="2" bestFit="1" customWidth="1"/>
    <col min="14350" max="14350" width="16" customWidth="1"/>
    <col min="14351" max="14351" width="18.42578125" customWidth="1"/>
    <col min="14352" max="14352" width="11.42578125" customWidth="1"/>
    <col min="14353" max="14353" width="15.140625" bestFit="1" customWidth="1"/>
    <col min="14354" max="14354" width="4.5703125" bestFit="1" customWidth="1"/>
    <col min="14355" max="14356" width="14.140625" bestFit="1" customWidth="1"/>
    <col min="14594" max="14594" width="30.7109375" customWidth="1"/>
    <col min="14595" max="14595" width="13.7109375" customWidth="1"/>
    <col min="14596" max="14596" width="10.85546875" customWidth="1"/>
    <col min="14597" max="14597" width="12.140625" customWidth="1"/>
    <col min="14598" max="14598" width="15.7109375" customWidth="1"/>
    <col min="14599" max="14599" width="2" bestFit="1" customWidth="1"/>
    <col min="14600" max="14600" width="30.7109375" customWidth="1"/>
    <col min="14601" max="14601" width="13.7109375" customWidth="1"/>
    <col min="14602" max="14602" width="10.85546875" customWidth="1"/>
    <col min="14603" max="14603" width="12.140625" customWidth="1"/>
    <col min="14604" max="14604" width="15.7109375" customWidth="1"/>
    <col min="14605" max="14605" width="2" bestFit="1" customWidth="1"/>
    <col min="14606" max="14606" width="16" customWidth="1"/>
    <col min="14607" max="14607" width="18.42578125" customWidth="1"/>
    <col min="14608" max="14608" width="11.42578125" customWidth="1"/>
    <col min="14609" max="14609" width="15.140625" bestFit="1" customWidth="1"/>
    <col min="14610" max="14610" width="4.5703125" bestFit="1" customWidth="1"/>
    <col min="14611" max="14612" width="14.140625" bestFit="1" customWidth="1"/>
    <col min="14850" max="14850" width="30.7109375" customWidth="1"/>
    <col min="14851" max="14851" width="13.7109375" customWidth="1"/>
    <col min="14852" max="14852" width="10.85546875" customWidth="1"/>
    <col min="14853" max="14853" width="12.140625" customWidth="1"/>
    <col min="14854" max="14854" width="15.7109375" customWidth="1"/>
    <col min="14855" max="14855" width="2" bestFit="1" customWidth="1"/>
    <col min="14856" max="14856" width="30.7109375" customWidth="1"/>
    <col min="14857" max="14857" width="13.7109375" customWidth="1"/>
    <col min="14858" max="14858" width="10.85546875" customWidth="1"/>
    <col min="14859" max="14859" width="12.140625" customWidth="1"/>
    <col min="14860" max="14860" width="15.7109375" customWidth="1"/>
    <col min="14861" max="14861" width="2" bestFit="1" customWidth="1"/>
    <col min="14862" max="14862" width="16" customWidth="1"/>
    <col min="14863" max="14863" width="18.42578125" customWidth="1"/>
    <col min="14864" max="14864" width="11.42578125" customWidth="1"/>
    <col min="14865" max="14865" width="15.140625" bestFit="1" customWidth="1"/>
    <col min="14866" max="14866" width="4.5703125" bestFit="1" customWidth="1"/>
    <col min="14867" max="14868" width="14.140625" bestFit="1" customWidth="1"/>
    <col min="15106" max="15106" width="30.7109375" customWidth="1"/>
    <col min="15107" max="15107" width="13.7109375" customWidth="1"/>
    <col min="15108" max="15108" width="10.85546875" customWidth="1"/>
    <col min="15109" max="15109" width="12.140625" customWidth="1"/>
    <col min="15110" max="15110" width="15.7109375" customWidth="1"/>
    <col min="15111" max="15111" width="2" bestFit="1" customWidth="1"/>
    <col min="15112" max="15112" width="30.7109375" customWidth="1"/>
    <col min="15113" max="15113" width="13.7109375" customWidth="1"/>
    <col min="15114" max="15114" width="10.85546875" customWidth="1"/>
    <col min="15115" max="15115" width="12.140625" customWidth="1"/>
    <col min="15116" max="15116" width="15.7109375" customWidth="1"/>
    <col min="15117" max="15117" width="2" bestFit="1" customWidth="1"/>
    <col min="15118" max="15118" width="16" customWidth="1"/>
    <col min="15119" max="15119" width="18.42578125" customWidth="1"/>
    <col min="15120" max="15120" width="11.42578125" customWidth="1"/>
    <col min="15121" max="15121" width="15.140625" bestFit="1" customWidth="1"/>
    <col min="15122" max="15122" width="4.5703125" bestFit="1" customWidth="1"/>
    <col min="15123" max="15124" width="14.140625" bestFit="1" customWidth="1"/>
    <col min="15362" max="15362" width="30.7109375" customWidth="1"/>
    <col min="15363" max="15363" width="13.7109375" customWidth="1"/>
    <col min="15364" max="15364" width="10.85546875" customWidth="1"/>
    <col min="15365" max="15365" width="12.140625" customWidth="1"/>
    <col min="15366" max="15366" width="15.7109375" customWidth="1"/>
    <col min="15367" max="15367" width="2" bestFit="1" customWidth="1"/>
    <col min="15368" max="15368" width="30.7109375" customWidth="1"/>
    <col min="15369" max="15369" width="13.7109375" customWidth="1"/>
    <col min="15370" max="15370" width="10.85546875" customWidth="1"/>
    <col min="15371" max="15371" width="12.140625" customWidth="1"/>
    <col min="15372" max="15372" width="15.7109375" customWidth="1"/>
    <col min="15373" max="15373" width="2" bestFit="1" customWidth="1"/>
    <col min="15374" max="15374" width="16" customWidth="1"/>
    <col min="15375" max="15375" width="18.42578125" customWidth="1"/>
    <col min="15376" max="15376" width="11.42578125" customWidth="1"/>
    <col min="15377" max="15377" width="15.140625" bestFit="1" customWidth="1"/>
    <col min="15378" max="15378" width="4.5703125" bestFit="1" customWidth="1"/>
    <col min="15379" max="15380" width="14.140625" bestFit="1" customWidth="1"/>
    <col min="15618" max="15618" width="30.7109375" customWidth="1"/>
    <col min="15619" max="15619" width="13.7109375" customWidth="1"/>
    <col min="15620" max="15620" width="10.85546875" customWidth="1"/>
    <col min="15621" max="15621" width="12.140625" customWidth="1"/>
    <col min="15622" max="15622" width="15.7109375" customWidth="1"/>
    <col min="15623" max="15623" width="2" bestFit="1" customWidth="1"/>
    <col min="15624" max="15624" width="30.7109375" customWidth="1"/>
    <col min="15625" max="15625" width="13.7109375" customWidth="1"/>
    <col min="15626" max="15626" width="10.85546875" customWidth="1"/>
    <col min="15627" max="15627" width="12.140625" customWidth="1"/>
    <col min="15628" max="15628" width="15.7109375" customWidth="1"/>
    <col min="15629" max="15629" width="2" bestFit="1" customWidth="1"/>
    <col min="15630" max="15630" width="16" customWidth="1"/>
    <col min="15631" max="15631" width="18.42578125" customWidth="1"/>
    <col min="15632" max="15632" width="11.42578125" customWidth="1"/>
    <col min="15633" max="15633" width="15.140625" bestFit="1" customWidth="1"/>
    <col min="15634" max="15634" width="4.5703125" bestFit="1" customWidth="1"/>
    <col min="15635" max="15636" width="14.140625" bestFit="1" customWidth="1"/>
    <col min="15874" max="15874" width="30.7109375" customWidth="1"/>
    <col min="15875" max="15875" width="13.7109375" customWidth="1"/>
    <col min="15876" max="15876" width="10.85546875" customWidth="1"/>
    <col min="15877" max="15877" width="12.140625" customWidth="1"/>
    <col min="15878" max="15878" width="15.7109375" customWidth="1"/>
    <col min="15879" max="15879" width="2" bestFit="1" customWidth="1"/>
    <col min="15880" max="15880" width="30.7109375" customWidth="1"/>
    <col min="15881" max="15881" width="13.7109375" customWidth="1"/>
    <col min="15882" max="15882" width="10.85546875" customWidth="1"/>
    <col min="15883" max="15883" width="12.140625" customWidth="1"/>
    <col min="15884" max="15884" width="15.7109375" customWidth="1"/>
    <col min="15885" max="15885" width="2" bestFit="1" customWidth="1"/>
    <col min="15886" max="15886" width="16" customWidth="1"/>
    <col min="15887" max="15887" width="18.42578125" customWidth="1"/>
    <col min="15888" max="15888" width="11.42578125" customWidth="1"/>
    <col min="15889" max="15889" width="15.140625" bestFit="1" customWidth="1"/>
    <col min="15890" max="15890" width="4.5703125" bestFit="1" customWidth="1"/>
    <col min="15891" max="15892" width="14.140625" bestFit="1" customWidth="1"/>
    <col min="16130" max="16130" width="30.7109375" customWidth="1"/>
    <col min="16131" max="16131" width="13.7109375" customWidth="1"/>
    <col min="16132" max="16132" width="10.85546875" customWidth="1"/>
    <col min="16133" max="16133" width="12.140625" customWidth="1"/>
    <col min="16134" max="16134" width="15.7109375" customWidth="1"/>
    <col min="16135" max="16135" width="2" bestFit="1" customWidth="1"/>
    <col min="16136" max="16136" width="30.7109375" customWidth="1"/>
    <col min="16137" max="16137" width="13.7109375" customWidth="1"/>
    <col min="16138" max="16138" width="10.85546875" customWidth="1"/>
    <col min="16139" max="16139" width="12.140625" customWidth="1"/>
    <col min="16140" max="16140" width="15.7109375" customWidth="1"/>
    <col min="16141" max="16141" width="2" bestFit="1" customWidth="1"/>
    <col min="16142" max="16142" width="16" customWidth="1"/>
    <col min="16143" max="16143" width="18.42578125" customWidth="1"/>
    <col min="16144" max="16144" width="11.42578125" customWidth="1"/>
    <col min="16145" max="16145" width="15.140625" bestFit="1" customWidth="1"/>
    <col min="16146" max="16146" width="4.5703125" bestFit="1" customWidth="1"/>
    <col min="16147" max="16148" width="14.140625" bestFit="1" customWidth="1"/>
  </cols>
  <sheetData>
    <row r="1" spans="1:16" x14ac:dyDescent="0.25">
      <c r="H1" s="354"/>
    </row>
    <row r="2" spans="1:16" ht="15.75" thickBot="1" x14ac:dyDescent="0.3">
      <c r="H2" s="354"/>
    </row>
    <row r="3" spans="1:16" ht="15.75" thickTop="1" x14ac:dyDescent="0.25">
      <c r="A3" s="353"/>
      <c r="B3" s="350"/>
      <c r="C3" s="350"/>
      <c r="D3" s="350"/>
      <c r="E3" s="350"/>
      <c r="F3" s="350"/>
      <c r="G3" s="350"/>
      <c r="H3" s="352"/>
      <c r="I3" s="350"/>
      <c r="J3" s="350"/>
      <c r="K3" s="350"/>
      <c r="L3" s="350"/>
      <c r="M3" s="350"/>
      <c r="N3" s="351"/>
      <c r="O3" s="350"/>
      <c r="P3" s="349"/>
    </row>
    <row r="4" spans="1:16" x14ac:dyDescent="0.25">
      <c r="A4" s="292"/>
      <c r="B4" s="72"/>
      <c r="C4" s="72"/>
      <c r="D4" s="72"/>
      <c r="E4" s="72"/>
      <c r="F4" s="72"/>
      <c r="G4" s="72"/>
      <c r="H4" s="348"/>
      <c r="I4" s="72"/>
      <c r="J4" s="72"/>
      <c r="K4" s="72"/>
      <c r="L4" s="72"/>
      <c r="M4" s="72"/>
      <c r="N4" s="465"/>
      <c r="O4" s="72"/>
      <c r="P4" s="290"/>
    </row>
    <row r="5" spans="1:16" x14ac:dyDescent="0.25">
      <c r="A5" s="292"/>
      <c r="B5" s="72"/>
      <c r="C5" s="72"/>
      <c r="D5" s="72"/>
      <c r="E5" s="72"/>
      <c r="F5" s="72"/>
      <c r="G5" s="72"/>
      <c r="H5" s="348"/>
      <c r="I5" s="72"/>
      <c r="J5" s="72"/>
      <c r="K5" s="72"/>
      <c r="L5" s="72"/>
      <c r="M5" s="72"/>
      <c r="N5" s="465"/>
      <c r="O5" s="72"/>
      <c r="P5" s="290"/>
    </row>
    <row r="6" spans="1:16" x14ac:dyDescent="0.25">
      <c r="A6" s="29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465"/>
      <c r="O6" s="72"/>
      <c r="P6" s="290"/>
    </row>
    <row r="7" spans="1:16" x14ac:dyDescent="0.25">
      <c r="A7" s="29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465"/>
      <c r="O7" s="72"/>
      <c r="P7" s="290"/>
    </row>
    <row r="8" spans="1:16" x14ac:dyDescent="0.25">
      <c r="A8" s="29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465"/>
      <c r="O8" s="72"/>
      <c r="P8" s="290"/>
    </row>
    <row r="9" spans="1:16" x14ac:dyDescent="0.25">
      <c r="A9" s="29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465"/>
      <c r="O9" s="72"/>
      <c r="P9" s="290"/>
    </row>
    <row r="10" spans="1:16" x14ac:dyDescent="0.25">
      <c r="A10" s="292"/>
      <c r="B10" s="347"/>
      <c r="C10" s="346"/>
      <c r="D10" s="345"/>
      <c r="E10" s="345"/>
      <c r="F10" s="72"/>
      <c r="G10" s="72"/>
      <c r="H10" s="72"/>
      <c r="I10" s="72"/>
      <c r="J10" s="343"/>
      <c r="K10" s="343"/>
      <c r="L10" s="72"/>
      <c r="M10" s="72"/>
      <c r="N10" s="465"/>
      <c r="O10" s="72"/>
      <c r="P10" s="290"/>
    </row>
    <row r="11" spans="1:16" x14ac:dyDescent="0.25">
      <c r="A11" s="292"/>
      <c r="B11" s="72"/>
      <c r="C11" s="72"/>
      <c r="D11" s="72"/>
      <c r="E11" s="72"/>
      <c r="F11" s="72"/>
      <c r="G11" s="72"/>
      <c r="H11" s="72"/>
      <c r="I11" s="72"/>
      <c r="J11" s="343"/>
      <c r="K11" s="343"/>
      <c r="L11" s="72"/>
      <c r="M11" s="72"/>
      <c r="N11" s="465"/>
      <c r="O11" s="72"/>
      <c r="P11" s="290"/>
    </row>
    <row r="12" spans="1:16" x14ac:dyDescent="0.25">
      <c r="A12" s="292"/>
      <c r="B12" s="72"/>
      <c r="C12" s="72"/>
      <c r="D12" s="72"/>
      <c r="E12" s="72"/>
      <c r="F12" s="72"/>
      <c r="G12" s="72"/>
      <c r="H12" s="72"/>
      <c r="I12" s="72"/>
      <c r="J12" s="343"/>
      <c r="K12" s="343"/>
      <c r="L12" s="72"/>
      <c r="M12" s="72"/>
      <c r="N12" s="465"/>
      <c r="O12" s="72"/>
      <c r="P12" s="290"/>
    </row>
    <row r="13" spans="1:16" x14ac:dyDescent="0.25">
      <c r="A13" s="292"/>
      <c r="B13" s="72"/>
      <c r="C13" s="72"/>
      <c r="D13" s="72"/>
      <c r="E13" s="72"/>
      <c r="F13" s="72"/>
      <c r="G13" s="72"/>
      <c r="H13" s="72"/>
      <c r="I13" s="72"/>
      <c r="J13" s="343"/>
      <c r="K13" s="343"/>
      <c r="L13" s="72"/>
      <c r="M13" s="72"/>
      <c r="N13" s="465"/>
      <c r="O13" s="72"/>
      <c r="P13" s="290"/>
    </row>
    <row r="14" spans="1:16" x14ac:dyDescent="0.25">
      <c r="A14" s="292"/>
      <c r="B14" s="478" t="s">
        <v>397</v>
      </c>
      <c r="C14" s="1113" t="s">
        <v>3218</v>
      </c>
      <c r="D14" s="1113"/>
      <c r="E14" s="1113"/>
      <c r="F14" s="1113"/>
      <c r="G14" s="1113"/>
      <c r="H14" s="72"/>
      <c r="I14" s="72"/>
      <c r="J14" s="343"/>
      <c r="K14" s="343"/>
      <c r="L14" s="72"/>
      <c r="M14" s="72"/>
      <c r="N14" s="465"/>
      <c r="O14" s="72"/>
      <c r="P14" s="290"/>
    </row>
    <row r="15" spans="1:16" x14ac:dyDescent="0.25">
      <c r="A15" s="292"/>
      <c r="B15" s="72"/>
      <c r="C15" s="72"/>
      <c r="D15" s="72"/>
      <c r="E15" s="72"/>
      <c r="F15" s="72"/>
      <c r="G15" s="296"/>
      <c r="H15" s="72"/>
      <c r="I15" s="72"/>
      <c r="J15" s="343"/>
      <c r="K15" s="343"/>
      <c r="L15" s="72"/>
      <c r="M15" s="72"/>
      <c r="N15" s="465"/>
      <c r="O15" s="72"/>
      <c r="P15" s="290"/>
    </row>
    <row r="16" spans="1:16" x14ac:dyDescent="0.25">
      <c r="A16" s="292"/>
      <c r="B16" s="479" t="s">
        <v>396</v>
      </c>
      <c r="C16" s="1113" t="s">
        <v>3225</v>
      </c>
      <c r="D16" s="1113"/>
      <c r="E16" s="1113"/>
      <c r="F16" s="1113"/>
      <c r="G16" s="1113"/>
      <c r="H16" s="72"/>
      <c r="I16" s="72"/>
      <c r="J16" s="478" t="s">
        <v>293</v>
      </c>
      <c r="K16" s="478"/>
      <c r="L16" s="1113" t="s">
        <v>3221</v>
      </c>
      <c r="M16" s="1113"/>
      <c r="N16" s="1113"/>
      <c r="O16" s="72"/>
      <c r="P16" s="290"/>
    </row>
    <row r="17" spans="1:16" x14ac:dyDescent="0.25">
      <c r="A17" s="292"/>
      <c r="B17" s="72"/>
      <c r="C17" s="72"/>
      <c r="D17" s="72"/>
      <c r="E17" s="72"/>
      <c r="F17" s="72"/>
      <c r="G17" s="296"/>
      <c r="H17" s="72"/>
      <c r="I17" s="72"/>
      <c r="J17" s="343"/>
      <c r="K17" s="343"/>
      <c r="L17" s="343"/>
      <c r="M17" s="72"/>
      <c r="N17" s="465"/>
      <c r="O17" s="72"/>
      <c r="P17" s="290"/>
    </row>
    <row r="18" spans="1:16" ht="15" customHeight="1" x14ac:dyDescent="0.25">
      <c r="A18" s="292"/>
      <c r="B18" s="344" t="s">
        <v>393</v>
      </c>
      <c r="C18" s="1113" t="s">
        <v>3226</v>
      </c>
      <c r="D18" s="1113"/>
      <c r="E18" s="1113"/>
      <c r="F18" s="1113"/>
      <c r="G18" s="1113"/>
      <c r="H18" s="72"/>
      <c r="I18" s="72"/>
      <c r="J18" s="343"/>
      <c r="K18" s="343"/>
      <c r="L18" s="72"/>
      <c r="M18" s="72"/>
      <c r="N18" s="465"/>
      <c r="O18" s="72"/>
      <c r="P18" s="290"/>
    </row>
    <row r="19" spans="1:16" x14ac:dyDescent="0.25">
      <c r="A19" s="292"/>
      <c r="B19" s="72"/>
      <c r="C19" s="72"/>
      <c r="D19" s="72"/>
      <c r="E19" s="72"/>
      <c r="F19" s="72"/>
      <c r="G19" s="296"/>
      <c r="H19" s="72"/>
      <c r="I19" s="72"/>
      <c r="J19" s="343"/>
      <c r="K19" s="343"/>
      <c r="L19" s="72"/>
      <c r="M19" s="72"/>
      <c r="N19" s="465"/>
      <c r="O19" s="72"/>
      <c r="P19" s="290"/>
    </row>
    <row r="20" spans="1:16" x14ac:dyDescent="0.25">
      <c r="A20" s="292"/>
      <c r="B20" s="72"/>
      <c r="C20" s="72"/>
      <c r="D20" s="72"/>
      <c r="E20" s="72"/>
      <c r="F20" s="72"/>
      <c r="G20" s="296"/>
      <c r="H20" s="72"/>
      <c r="I20" s="72"/>
      <c r="J20" s="343"/>
      <c r="K20" s="343"/>
      <c r="L20" s="72"/>
      <c r="M20" s="72"/>
      <c r="N20" s="465"/>
      <c r="O20" s="72"/>
      <c r="P20" s="290"/>
    </row>
    <row r="21" spans="1:16" ht="15.75" thickBot="1" x14ac:dyDescent="0.3">
      <c r="A21" s="29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465"/>
      <c r="O21" s="72"/>
      <c r="P21" s="290"/>
    </row>
    <row r="22" spans="1:16" x14ac:dyDescent="0.25">
      <c r="A22" s="292"/>
      <c r="B22" s="1114" t="s">
        <v>391</v>
      </c>
      <c r="C22" s="1115"/>
      <c r="D22" s="1115"/>
      <c r="E22" s="1115"/>
      <c r="F22" s="1115"/>
      <c r="G22" s="1115"/>
      <c r="H22" s="1115"/>
      <c r="I22" s="1115"/>
      <c r="J22" s="1115"/>
      <c r="K22" s="1115"/>
      <c r="L22" s="1115"/>
      <c r="M22" s="1115"/>
      <c r="N22" s="1115"/>
      <c r="O22" s="1116"/>
      <c r="P22" s="290"/>
    </row>
    <row r="23" spans="1:16" ht="15.75" thickBot="1" x14ac:dyDescent="0.3">
      <c r="A23" s="292"/>
      <c r="B23" s="1117"/>
      <c r="C23" s="1118"/>
      <c r="D23" s="1118"/>
      <c r="E23" s="1118"/>
      <c r="F23" s="1118"/>
      <c r="G23" s="1118"/>
      <c r="H23" s="1118"/>
      <c r="I23" s="1118"/>
      <c r="J23" s="1118"/>
      <c r="K23" s="1118"/>
      <c r="L23" s="1118"/>
      <c r="M23" s="1118"/>
      <c r="N23" s="1118"/>
      <c r="O23" s="1119"/>
      <c r="P23" s="290"/>
    </row>
    <row r="24" spans="1:16" ht="15.75" thickBot="1" x14ac:dyDescent="0.3">
      <c r="A24" s="292"/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42"/>
      <c r="O24" s="339"/>
      <c r="P24" s="290"/>
    </row>
    <row r="25" spans="1:16" ht="15.75" thickBot="1" x14ac:dyDescent="0.3">
      <c r="A25" s="292"/>
      <c r="B25" s="1106" t="s">
        <v>390</v>
      </c>
      <c r="C25" s="1107"/>
      <c r="D25" s="1107"/>
      <c r="E25" s="1107"/>
      <c r="F25" s="1108"/>
      <c r="G25" s="341"/>
      <c r="H25" s="1106" t="s">
        <v>389</v>
      </c>
      <c r="I25" s="1107"/>
      <c r="J25" s="1107"/>
      <c r="K25" s="1107"/>
      <c r="L25" s="1108"/>
      <c r="M25" s="341"/>
      <c r="N25" s="1109" t="s">
        <v>388</v>
      </c>
      <c r="O25" s="1110"/>
      <c r="P25" s="290"/>
    </row>
    <row r="26" spans="1:16" ht="15.75" thickBot="1" x14ac:dyDescent="0.3">
      <c r="A26" s="292"/>
      <c r="B26" s="1106" t="s">
        <v>387</v>
      </c>
      <c r="C26" s="1107"/>
      <c r="D26" s="1107"/>
      <c r="E26" s="1108"/>
      <c r="F26" s="340" t="s">
        <v>386</v>
      </c>
      <c r="G26" s="339"/>
      <c r="H26" s="1106" t="s">
        <v>387</v>
      </c>
      <c r="I26" s="1107"/>
      <c r="J26" s="1107"/>
      <c r="K26" s="1108"/>
      <c r="L26" s="340" t="s">
        <v>386</v>
      </c>
      <c r="M26" s="339"/>
      <c r="N26" s="1111"/>
      <c r="O26" s="1112"/>
      <c r="P26" s="290"/>
    </row>
    <row r="27" spans="1:16" ht="15.75" x14ac:dyDescent="0.25">
      <c r="A27" s="292"/>
      <c r="B27" s="336" t="s">
        <v>3222</v>
      </c>
      <c r="C27" s="335"/>
      <c r="D27" s="334" t="s">
        <v>385</v>
      </c>
      <c r="E27" s="334"/>
      <c r="F27" s="338">
        <v>1077893.02</v>
      </c>
      <c r="G27" s="337"/>
      <c r="H27" s="336" t="s">
        <v>3222</v>
      </c>
      <c r="I27" s="335"/>
      <c r="J27" s="334" t="s">
        <v>384</v>
      </c>
      <c r="K27" s="334"/>
      <c r="L27" s="333">
        <v>1077893.02</v>
      </c>
      <c r="M27" s="326"/>
      <c r="N27" s="332"/>
      <c r="O27" s="331"/>
      <c r="P27" s="290"/>
    </row>
    <row r="28" spans="1:16" ht="15.75" x14ac:dyDescent="0.25">
      <c r="A28" s="292"/>
      <c r="B28" s="330"/>
      <c r="C28" s="72"/>
      <c r="D28" s="72"/>
      <c r="E28" s="72"/>
      <c r="F28" s="329"/>
      <c r="G28" s="328"/>
      <c r="H28" s="330"/>
      <c r="I28" s="72"/>
      <c r="J28" s="72"/>
      <c r="K28" s="72"/>
      <c r="L28" s="327"/>
      <c r="M28" s="326"/>
      <c r="N28" s="310"/>
      <c r="O28" s="309"/>
      <c r="P28" s="290"/>
    </row>
    <row r="29" spans="1:16" ht="15.75" x14ac:dyDescent="0.25">
      <c r="A29" s="292"/>
      <c r="B29" s="325" t="s">
        <v>383</v>
      </c>
      <c r="C29" s="477"/>
      <c r="D29" s="72"/>
      <c r="E29" s="295"/>
      <c r="F29" s="329">
        <f>SUM(E31:E38)</f>
        <v>0</v>
      </c>
      <c r="G29" s="328"/>
      <c r="H29" s="325" t="s">
        <v>382</v>
      </c>
      <c r="I29" s="72"/>
      <c r="J29" s="72"/>
      <c r="K29" s="72"/>
      <c r="L29" s="327">
        <v>0</v>
      </c>
      <c r="M29" s="326"/>
      <c r="N29" s="310"/>
      <c r="O29" s="309"/>
      <c r="P29" s="290"/>
    </row>
    <row r="30" spans="1:16" x14ac:dyDescent="0.25">
      <c r="A30" s="322"/>
      <c r="B30" s="311"/>
      <c r="C30" s="72"/>
      <c r="D30" s="72"/>
      <c r="E30" s="72"/>
      <c r="F30" s="309"/>
      <c r="G30" s="72"/>
      <c r="H30" s="311"/>
      <c r="I30" s="72"/>
      <c r="J30" s="72"/>
      <c r="K30" s="72"/>
      <c r="L30" s="309"/>
      <c r="M30" s="72"/>
      <c r="N30" s="314"/>
      <c r="O30" s="309"/>
      <c r="P30" s="290"/>
    </row>
    <row r="31" spans="1:16" ht="15" customHeight="1" x14ac:dyDescent="0.25">
      <c r="A31" s="322"/>
      <c r="B31" s="1089" t="s">
        <v>381</v>
      </c>
      <c r="C31" s="1090"/>
      <c r="D31" s="1092" t="s">
        <v>380</v>
      </c>
      <c r="E31" s="1093">
        <v>0</v>
      </c>
      <c r="F31" s="1094"/>
      <c r="G31" s="473"/>
      <c r="H31" s="1089" t="s">
        <v>378</v>
      </c>
      <c r="I31" s="1090"/>
      <c r="J31" s="1092" t="s">
        <v>379</v>
      </c>
      <c r="K31" s="1093">
        <v>0</v>
      </c>
      <c r="L31" s="1094"/>
      <c r="M31" s="473"/>
      <c r="N31" s="310"/>
      <c r="O31" s="309"/>
      <c r="P31" s="290"/>
    </row>
    <row r="32" spans="1:16" x14ac:dyDescent="0.25">
      <c r="A32" s="292"/>
      <c r="B32" s="1091"/>
      <c r="C32" s="1090"/>
      <c r="D32" s="1092"/>
      <c r="E32" s="1093"/>
      <c r="F32" s="1094"/>
      <c r="G32" s="473"/>
      <c r="H32" s="1091"/>
      <c r="I32" s="1090"/>
      <c r="J32" s="1092"/>
      <c r="K32" s="1093"/>
      <c r="L32" s="1094"/>
      <c r="M32" s="473"/>
      <c r="N32" s="310"/>
      <c r="O32" s="309"/>
      <c r="P32" s="290"/>
    </row>
    <row r="33" spans="1:16" x14ac:dyDescent="0.25">
      <c r="A33" s="292"/>
      <c r="B33" s="311"/>
      <c r="C33" s="72"/>
      <c r="D33" s="72"/>
      <c r="E33" s="72"/>
      <c r="F33" s="309"/>
      <c r="G33" s="72"/>
      <c r="H33" s="311"/>
      <c r="I33" s="72"/>
      <c r="J33" s="72"/>
      <c r="K33" s="72"/>
      <c r="L33" s="309"/>
      <c r="M33" s="72"/>
      <c r="N33" s="310"/>
      <c r="O33" s="309"/>
      <c r="P33" s="290"/>
    </row>
    <row r="34" spans="1:16" ht="15" customHeight="1" x14ac:dyDescent="0.25">
      <c r="A34" s="292"/>
      <c r="B34" s="1089" t="s">
        <v>378</v>
      </c>
      <c r="C34" s="1090"/>
      <c r="D34" s="1092" t="s">
        <v>377</v>
      </c>
      <c r="E34" s="1093">
        <v>0</v>
      </c>
      <c r="F34" s="1094"/>
      <c r="G34" s="473"/>
      <c r="H34" s="1098" t="s">
        <v>376</v>
      </c>
      <c r="I34" s="1090"/>
      <c r="J34" s="1092" t="s">
        <v>375</v>
      </c>
      <c r="K34" s="1093">
        <v>0</v>
      </c>
      <c r="L34" s="1094"/>
      <c r="M34" s="473"/>
      <c r="N34" s="310"/>
      <c r="O34" s="309"/>
      <c r="P34" s="290"/>
    </row>
    <row r="35" spans="1:16" x14ac:dyDescent="0.25">
      <c r="A35" s="292"/>
      <c r="B35" s="1091"/>
      <c r="C35" s="1090"/>
      <c r="D35" s="1092"/>
      <c r="E35" s="1093"/>
      <c r="F35" s="1094"/>
      <c r="G35" s="473"/>
      <c r="H35" s="1091"/>
      <c r="I35" s="1090"/>
      <c r="J35" s="1092"/>
      <c r="K35" s="1093"/>
      <c r="L35" s="1094"/>
      <c r="M35" s="473"/>
      <c r="N35" s="310"/>
      <c r="O35" s="309"/>
      <c r="P35" s="290"/>
    </row>
    <row r="36" spans="1:16" x14ac:dyDescent="0.25">
      <c r="A36" s="292"/>
      <c r="B36" s="311"/>
      <c r="C36" s="72"/>
      <c r="D36" s="72"/>
      <c r="E36" s="72"/>
      <c r="F36" s="309"/>
      <c r="G36" s="72"/>
      <c r="H36" s="311"/>
      <c r="I36" s="72"/>
      <c r="J36" s="72"/>
      <c r="K36" s="72"/>
      <c r="L36" s="309"/>
      <c r="M36" s="72"/>
      <c r="N36" s="310"/>
      <c r="O36" s="309"/>
      <c r="P36" s="290"/>
    </row>
    <row r="37" spans="1:16" ht="15" customHeight="1" x14ac:dyDescent="0.25">
      <c r="A37" s="292"/>
      <c r="B37" s="1089" t="s">
        <v>374</v>
      </c>
      <c r="C37" s="1090"/>
      <c r="D37" s="1092" t="s">
        <v>373</v>
      </c>
      <c r="E37" s="1093">
        <v>0</v>
      </c>
      <c r="F37" s="1094"/>
      <c r="G37" s="473"/>
      <c r="H37" s="1089" t="s">
        <v>372</v>
      </c>
      <c r="I37" s="1090"/>
      <c r="J37" s="1092" t="s">
        <v>371</v>
      </c>
      <c r="K37" s="1093">
        <v>0</v>
      </c>
      <c r="L37" s="1094"/>
      <c r="M37" s="72"/>
      <c r="N37" s="310"/>
      <c r="O37" s="309"/>
      <c r="P37" s="290"/>
    </row>
    <row r="38" spans="1:16" x14ac:dyDescent="0.25">
      <c r="A38" s="292"/>
      <c r="B38" s="1091"/>
      <c r="C38" s="1090"/>
      <c r="D38" s="1092"/>
      <c r="E38" s="1093"/>
      <c r="F38" s="1094"/>
      <c r="G38" s="473"/>
      <c r="H38" s="1091"/>
      <c r="I38" s="1090"/>
      <c r="J38" s="1092"/>
      <c r="K38" s="1093"/>
      <c r="L38" s="1094"/>
      <c r="M38" s="72"/>
      <c r="N38" s="310"/>
      <c r="O38" s="309"/>
      <c r="P38" s="290"/>
    </row>
    <row r="39" spans="1:16" x14ac:dyDescent="0.25">
      <c r="A39" s="292"/>
      <c r="B39" s="311"/>
      <c r="C39" s="72"/>
      <c r="D39" s="72"/>
      <c r="E39" s="72"/>
      <c r="F39" s="309"/>
      <c r="G39" s="72"/>
      <c r="H39" s="311"/>
      <c r="I39" s="72"/>
      <c r="J39" s="72"/>
      <c r="K39" s="72"/>
      <c r="L39" s="309"/>
      <c r="M39" s="72"/>
      <c r="N39" s="314"/>
      <c r="O39" s="309"/>
      <c r="P39" s="290"/>
    </row>
    <row r="40" spans="1:16" ht="15.75" x14ac:dyDescent="0.25">
      <c r="A40" s="292"/>
      <c r="B40" s="325" t="s">
        <v>370</v>
      </c>
      <c r="C40" s="477"/>
      <c r="D40" s="72"/>
      <c r="E40" s="72"/>
      <c r="F40" s="323">
        <v>19720</v>
      </c>
      <c r="G40" s="72"/>
      <c r="H40" s="324" t="s">
        <v>369</v>
      </c>
      <c r="I40" s="72"/>
      <c r="J40" s="72"/>
      <c r="K40" s="72"/>
      <c r="L40" s="323">
        <v>19720</v>
      </c>
      <c r="M40" s="72"/>
      <c r="N40" s="1104"/>
      <c r="O40" s="1105"/>
      <c r="P40" s="290"/>
    </row>
    <row r="41" spans="1:16" x14ac:dyDescent="0.25">
      <c r="A41" s="322"/>
      <c r="B41" s="311"/>
      <c r="C41" s="72"/>
      <c r="D41" s="72"/>
      <c r="E41" s="72"/>
      <c r="F41" s="309"/>
      <c r="G41" s="72"/>
      <c r="H41" s="311"/>
      <c r="I41" s="72"/>
      <c r="J41" s="72"/>
      <c r="K41" s="72"/>
      <c r="L41" s="309"/>
      <c r="M41" s="72"/>
      <c r="N41" s="310"/>
      <c r="O41" s="309"/>
      <c r="P41" s="290"/>
    </row>
    <row r="42" spans="1:16" ht="15" customHeight="1" x14ac:dyDescent="0.25">
      <c r="A42" s="292"/>
      <c r="B42" s="1089" t="s">
        <v>367</v>
      </c>
      <c r="C42" s="1090"/>
      <c r="D42" s="1092" t="s">
        <v>368</v>
      </c>
      <c r="E42" s="1093">
        <v>19720</v>
      </c>
      <c r="F42" s="1094"/>
      <c r="G42" s="473"/>
      <c r="H42" s="1089" t="s">
        <v>367</v>
      </c>
      <c r="I42" s="1090"/>
      <c r="J42" s="1092" t="s">
        <v>366</v>
      </c>
      <c r="K42" s="1093">
        <v>19720</v>
      </c>
      <c r="L42" s="1094"/>
      <c r="M42" s="473"/>
      <c r="N42" s="310"/>
      <c r="O42" s="309"/>
      <c r="P42" s="290"/>
    </row>
    <row r="43" spans="1:16" ht="15" customHeight="1" x14ac:dyDescent="0.25">
      <c r="A43" s="292"/>
      <c r="B43" s="1091"/>
      <c r="C43" s="1090"/>
      <c r="D43" s="1092"/>
      <c r="E43" s="1093"/>
      <c r="F43" s="1094"/>
      <c r="G43" s="473"/>
      <c r="H43" s="1091"/>
      <c r="I43" s="1090"/>
      <c r="J43" s="1092"/>
      <c r="K43" s="1093"/>
      <c r="L43" s="1094"/>
      <c r="M43" s="473"/>
      <c r="N43" s="310"/>
      <c r="O43" s="309"/>
      <c r="P43" s="290"/>
    </row>
    <row r="44" spans="1:16" ht="18.75" customHeight="1" x14ac:dyDescent="0.25">
      <c r="A44" s="292"/>
      <c r="B44" s="311"/>
      <c r="C44" s="72"/>
      <c r="D44" s="72"/>
      <c r="E44" s="72"/>
      <c r="F44" s="309"/>
      <c r="G44" s="72"/>
      <c r="H44" s="311"/>
      <c r="I44" s="72"/>
      <c r="J44" s="72"/>
      <c r="K44" s="72"/>
      <c r="L44" s="309"/>
      <c r="M44" s="72"/>
      <c r="N44" s="310"/>
      <c r="O44" s="309"/>
      <c r="P44" s="290"/>
    </row>
    <row r="45" spans="1:16" ht="15" customHeight="1" x14ac:dyDescent="0.25">
      <c r="A45" s="292"/>
      <c r="B45" s="1089" t="s">
        <v>365</v>
      </c>
      <c r="C45" s="1090"/>
      <c r="D45" s="1092" t="s">
        <v>364</v>
      </c>
      <c r="E45" s="1093">
        <v>0</v>
      </c>
      <c r="F45" s="1094"/>
      <c r="G45" s="473"/>
      <c r="H45" s="1089" t="s">
        <v>363</v>
      </c>
      <c r="I45" s="1090"/>
      <c r="J45" s="1092" t="s">
        <v>362</v>
      </c>
      <c r="K45" s="1093">
        <v>0</v>
      </c>
      <c r="L45" s="1094"/>
      <c r="M45" s="473"/>
      <c r="N45" s="314"/>
      <c r="O45" s="309"/>
      <c r="P45" s="290"/>
    </row>
    <row r="46" spans="1:16" ht="32.25" customHeight="1" x14ac:dyDescent="0.25">
      <c r="A46" s="292"/>
      <c r="B46" s="1091"/>
      <c r="C46" s="1090"/>
      <c r="D46" s="1092"/>
      <c r="E46" s="1093"/>
      <c r="F46" s="1094"/>
      <c r="G46" s="473"/>
      <c r="H46" s="1091"/>
      <c r="I46" s="1090"/>
      <c r="J46" s="1092"/>
      <c r="K46" s="1093"/>
      <c r="L46" s="1094"/>
      <c r="M46" s="473"/>
      <c r="N46" s="310"/>
      <c r="O46" s="309"/>
      <c r="P46" s="290"/>
    </row>
    <row r="47" spans="1:16" x14ac:dyDescent="0.25">
      <c r="A47" s="292"/>
      <c r="B47" s="311"/>
      <c r="C47" s="72"/>
      <c r="D47" s="72"/>
      <c r="E47" s="72"/>
      <c r="F47" s="309"/>
      <c r="G47" s="72"/>
      <c r="H47" s="311"/>
      <c r="I47" s="72"/>
      <c r="J47" s="72"/>
      <c r="K47" s="72"/>
      <c r="L47" s="309"/>
      <c r="M47" s="72"/>
      <c r="N47" s="310"/>
      <c r="O47" s="309"/>
      <c r="P47" s="290"/>
    </row>
    <row r="48" spans="1:16" ht="15" customHeight="1" x14ac:dyDescent="0.25">
      <c r="A48" s="292"/>
      <c r="B48" s="1089" t="s">
        <v>358</v>
      </c>
      <c r="C48" s="1103"/>
      <c r="D48" s="1092" t="s">
        <v>361</v>
      </c>
      <c r="E48" s="1093">
        <v>0</v>
      </c>
      <c r="F48" s="1094"/>
      <c r="G48" s="473"/>
      <c r="H48" s="1102" t="s">
        <v>360</v>
      </c>
      <c r="I48" s="1101"/>
      <c r="J48" s="1092" t="s">
        <v>359</v>
      </c>
      <c r="K48" s="1093">
        <v>0</v>
      </c>
      <c r="L48" s="1094"/>
      <c r="M48" s="473"/>
      <c r="N48" s="310"/>
      <c r="O48" s="309"/>
      <c r="P48" s="290"/>
    </row>
    <row r="49" spans="1:16" x14ac:dyDescent="0.25">
      <c r="A49" s="292"/>
      <c r="B49" s="1089"/>
      <c r="C49" s="1103"/>
      <c r="D49" s="1092"/>
      <c r="E49" s="1093"/>
      <c r="F49" s="1094"/>
      <c r="G49" s="473"/>
      <c r="H49" s="1100"/>
      <c r="I49" s="1101"/>
      <c r="J49" s="1092"/>
      <c r="K49" s="1093"/>
      <c r="L49" s="1094"/>
      <c r="M49" s="473"/>
      <c r="N49" s="310"/>
      <c r="O49" s="309"/>
      <c r="P49" s="290"/>
    </row>
    <row r="50" spans="1:16" x14ac:dyDescent="0.25">
      <c r="A50" s="292"/>
      <c r="B50" s="1089"/>
      <c r="C50" s="1103"/>
      <c r="D50" s="472"/>
      <c r="E50" s="473"/>
      <c r="F50" s="474"/>
      <c r="G50" s="473"/>
      <c r="H50" s="476"/>
      <c r="I50" s="475"/>
      <c r="J50" s="472"/>
      <c r="K50" s="473"/>
      <c r="L50" s="474"/>
      <c r="M50" s="473"/>
      <c r="N50" s="310"/>
      <c r="O50" s="309"/>
      <c r="P50" s="290"/>
    </row>
    <row r="51" spans="1:16" ht="15" customHeight="1" x14ac:dyDescent="0.25">
      <c r="A51" s="292"/>
      <c r="B51" s="311"/>
      <c r="C51" s="72"/>
      <c r="D51" s="72"/>
      <c r="E51" s="72"/>
      <c r="F51" s="309"/>
      <c r="G51" s="72"/>
      <c r="H51" s="1100" t="s">
        <v>358</v>
      </c>
      <c r="I51" s="1101"/>
      <c r="J51" s="1092" t="s">
        <v>357</v>
      </c>
      <c r="K51" s="72"/>
      <c r="L51" s="309"/>
      <c r="M51" s="72"/>
      <c r="N51" s="310"/>
      <c r="O51" s="309"/>
      <c r="P51" s="290"/>
    </row>
    <row r="52" spans="1:16" ht="15" customHeight="1" x14ac:dyDescent="0.25">
      <c r="A52" s="292"/>
      <c r="B52" s="1089" t="s">
        <v>356</v>
      </c>
      <c r="C52" s="1090"/>
      <c r="D52" s="1092" t="s">
        <v>355</v>
      </c>
      <c r="E52" s="1093">
        <v>0</v>
      </c>
      <c r="F52" s="1094"/>
      <c r="G52" s="473"/>
      <c r="H52" s="1100"/>
      <c r="I52" s="1101"/>
      <c r="J52" s="1092"/>
      <c r="K52" s="320">
        <v>0</v>
      </c>
      <c r="L52" s="1094"/>
      <c r="M52" s="473"/>
      <c r="N52" s="310"/>
      <c r="O52" s="313"/>
      <c r="P52" s="290"/>
    </row>
    <row r="53" spans="1:16" x14ac:dyDescent="0.25">
      <c r="A53" s="292"/>
      <c r="B53" s="1091"/>
      <c r="C53" s="1090"/>
      <c r="D53" s="1092"/>
      <c r="E53" s="1093"/>
      <c r="F53" s="1094"/>
      <c r="G53" s="473"/>
      <c r="H53" s="1100"/>
      <c r="I53" s="1101"/>
      <c r="J53" s="1092"/>
      <c r="K53" s="320"/>
      <c r="L53" s="1094"/>
      <c r="M53" s="473"/>
      <c r="N53" s="314"/>
      <c r="O53" s="313"/>
      <c r="P53" s="290"/>
    </row>
    <row r="54" spans="1:16" x14ac:dyDescent="0.25">
      <c r="A54" s="292"/>
      <c r="B54" s="471"/>
      <c r="C54" s="470"/>
      <c r="D54" s="472"/>
      <c r="E54" s="473"/>
      <c r="F54" s="474"/>
      <c r="G54" s="473"/>
      <c r="H54" s="476"/>
      <c r="I54" s="472"/>
      <c r="J54" s="472"/>
      <c r="K54" s="473"/>
      <c r="L54" s="474"/>
      <c r="M54" s="473"/>
      <c r="N54" s="314"/>
      <c r="O54" s="313"/>
      <c r="P54" s="290"/>
    </row>
    <row r="55" spans="1:16" x14ac:dyDescent="0.25">
      <c r="A55" s="292"/>
      <c r="B55" s="471"/>
      <c r="C55" s="470"/>
      <c r="D55" s="472"/>
      <c r="E55" s="473"/>
      <c r="F55" s="474"/>
      <c r="G55" s="473"/>
      <c r="H55" s="1089" t="s">
        <v>354</v>
      </c>
      <c r="I55" s="1097"/>
      <c r="J55" s="1092" t="s">
        <v>353</v>
      </c>
      <c r="K55" s="473"/>
      <c r="L55" s="474"/>
      <c r="M55" s="473"/>
      <c r="N55" s="314"/>
      <c r="O55" s="313"/>
      <c r="P55" s="290"/>
    </row>
    <row r="56" spans="1:16" x14ac:dyDescent="0.25">
      <c r="A56" s="292"/>
      <c r="B56" s="471"/>
      <c r="C56" s="470"/>
      <c r="D56" s="472"/>
      <c r="E56" s="473"/>
      <c r="F56" s="474"/>
      <c r="G56" s="473"/>
      <c r="H56" s="1098"/>
      <c r="I56" s="1097"/>
      <c r="J56" s="1092"/>
      <c r="K56" s="473"/>
      <c r="L56" s="474"/>
      <c r="M56" s="473"/>
      <c r="N56" s="314"/>
      <c r="O56" s="313"/>
      <c r="P56" s="290"/>
    </row>
    <row r="57" spans="1:16" x14ac:dyDescent="0.25">
      <c r="A57" s="292"/>
      <c r="B57" s="312"/>
      <c r="C57" s="72"/>
      <c r="D57" s="72"/>
      <c r="E57" s="72"/>
      <c r="F57" s="309"/>
      <c r="G57" s="72"/>
      <c r="H57" s="311"/>
      <c r="I57" s="72"/>
      <c r="J57" s="72"/>
      <c r="K57" s="72"/>
      <c r="L57" s="309"/>
      <c r="M57" s="473"/>
      <c r="N57" s="310"/>
      <c r="O57" s="309"/>
      <c r="P57" s="290"/>
    </row>
    <row r="58" spans="1:16" ht="16.5" thickBot="1" x14ac:dyDescent="0.3">
      <c r="A58" s="292"/>
      <c r="B58" s="308" t="s">
        <v>3224</v>
      </c>
      <c r="C58" s="307"/>
      <c r="D58" s="306" t="s">
        <v>352</v>
      </c>
      <c r="E58" s="306"/>
      <c r="F58" s="305">
        <f>+F27+F29-F40</f>
        <v>1058173.02</v>
      </c>
      <c r="G58" s="295"/>
      <c r="H58" s="308" t="s">
        <v>3224</v>
      </c>
      <c r="I58" s="307"/>
      <c r="J58" s="306" t="s">
        <v>351</v>
      </c>
      <c r="K58" s="306"/>
      <c r="L58" s="305">
        <f>+L27+L29-L40</f>
        <v>1058173.02</v>
      </c>
      <c r="M58" s="473"/>
      <c r="N58" s="304"/>
      <c r="O58" s="303"/>
      <c r="P58" s="290"/>
    </row>
    <row r="59" spans="1:16" x14ac:dyDescent="0.25">
      <c r="A59" s="292"/>
      <c r="B59" s="30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473"/>
      <c r="N59" s="465"/>
      <c r="O59" s="72"/>
      <c r="P59" s="290"/>
    </row>
    <row r="60" spans="1:16" x14ac:dyDescent="0.25">
      <c r="A60" s="292"/>
      <c r="B60" s="463" t="s">
        <v>496</v>
      </c>
      <c r="C60" s="72"/>
      <c r="D60" s="72"/>
      <c r="E60" s="72"/>
      <c r="F60" s="300"/>
      <c r="G60" s="300"/>
      <c r="H60" s="1099"/>
      <c r="I60" s="1099"/>
      <c r="J60" s="1099"/>
      <c r="K60" s="479"/>
      <c r="L60" s="1099"/>
      <c r="M60" s="1099"/>
      <c r="N60" s="1099"/>
      <c r="O60" s="72"/>
      <c r="P60" s="290"/>
    </row>
    <row r="61" spans="1:16" x14ac:dyDescent="0.25">
      <c r="A61" s="292"/>
      <c r="B61" s="296"/>
      <c r="C61" s="296"/>
      <c r="D61" s="296"/>
      <c r="E61" s="296"/>
      <c r="F61" s="296"/>
      <c r="G61" s="296"/>
      <c r="H61" s="296"/>
      <c r="I61" s="296"/>
      <c r="J61" s="296"/>
      <c r="K61" s="296"/>
      <c r="L61" s="296"/>
      <c r="M61" s="296"/>
      <c r="N61" s="478"/>
      <c r="O61" s="298"/>
      <c r="P61" s="290"/>
    </row>
    <row r="62" spans="1:16" x14ac:dyDescent="0.25">
      <c r="A62" s="292"/>
      <c r="B62" s="1096"/>
      <c r="C62" s="1096"/>
      <c r="D62" s="1096"/>
      <c r="E62" s="1096"/>
      <c r="F62" s="1096"/>
      <c r="G62" s="478"/>
      <c r="H62" s="296"/>
      <c r="I62" s="296"/>
      <c r="J62" s="1096"/>
      <c r="K62" s="1096"/>
      <c r="L62" s="1096"/>
      <c r="M62" s="1096"/>
      <c r="N62" s="1096"/>
      <c r="O62" s="72"/>
      <c r="P62" s="290"/>
    </row>
    <row r="63" spans="1:16" x14ac:dyDescent="0.25">
      <c r="A63" s="292"/>
      <c r="B63" s="72"/>
      <c r="C63" s="435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465"/>
      <c r="O63" s="295"/>
      <c r="P63" s="290"/>
    </row>
    <row r="64" spans="1:16" x14ac:dyDescent="0.25">
      <c r="A64" s="292"/>
      <c r="B64" s="72"/>
      <c r="C64" s="477"/>
      <c r="D64" s="72"/>
      <c r="E64" s="72"/>
      <c r="F64" s="72"/>
      <c r="G64" s="72"/>
      <c r="H64" s="72"/>
      <c r="I64" s="72"/>
      <c r="J64" s="72"/>
      <c r="K64" s="72"/>
      <c r="L64" s="477"/>
      <c r="M64" s="72"/>
      <c r="N64" s="465"/>
      <c r="O64" s="72"/>
      <c r="P64" s="290"/>
    </row>
    <row r="65" spans="1:16" x14ac:dyDescent="0.25">
      <c r="A65" s="292"/>
      <c r="B65" s="72"/>
      <c r="C65" s="72"/>
      <c r="D65" s="72"/>
      <c r="E65" s="72"/>
      <c r="F65" s="72"/>
      <c r="G65" s="72"/>
      <c r="H65" s="72"/>
      <c r="I65" s="72"/>
      <c r="J65" s="1095"/>
      <c r="K65" s="1095"/>
      <c r="L65" s="1095"/>
      <c r="M65" s="1095"/>
      <c r="N65" s="1095"/>
      <c r="O65" s="72"/>
      <c r="P65" s="290"/>
    </row>
    <row r="66" spans="1:16" x14ac:dyDescent="0.25">
      <c r="A66" s="292"/>
      <c r="B66" s="1096"/>
      <c r="C66" s="1096"/>
      <c r="D66" s="1096"/>
      <c r="E66" s="1096"/>
      <c r="F66" s="1096"/>
      <c r="G66" s="293"/>
      <c r="H66" s="72"/>
      <c r="I66" s="72"/>
      <c r="J66" s="1096"/>
      <c r="K66" s="1096"/>
      <c r="L66" s="1096"/>
      <c r="M66" s="1096"/>
      <c r="N66" s="1096"/>
      <c r="O66" s="72"/>
      <c r="P66" s="290"/>
    </row>
    <row r="67" spans="1:16" x14ac:dyDescent="0.25">
      <c r="A67" s="29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465"/>
      <c r="O67" s="72"/>
      <c r="P67" s="290"/>
    </row>
    <row r="68" spans="1:16" ht="82.5" customHeight="1" thickBot="1" x14ac:dyDescent="0.3">
      <c r="A68" s="289"/>
      <c r="B68" s="287"/>
      <c r="C68" s="287"/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8"/>
      <c r="O68" s="287"/>
      <c r="P68" s="286"/>
    </row>
    <row r="69" spans="1:16" ht="15.75" thickTop="1" x14ac:dyDescent="0.25"/>
    <row r="70" spans="1:16" x14ac:dyDescent="0.25">
      <c r="D70" s="431"/>
    </row>
    <row r="83" spans="1:9" x14ac:dyDescent="0.25">
      <c r="A83" s="285" t="s">
        <v>350</v>
      </c>
      <c r="B83" s="284"/>
      <c r="C83" s="284"/>
      <c r="D83" s="284"/>
      <c r="E83" s="284"/>
      <c r="F83" s="284"/>
      <c r="G83" s="284"/>
      <c r="I83" s="284" t="s">
        <v>349</v>
      </c>
    </row>
    <row r="85" spans="1:9" ht="15.75" x14ac:dyDescent="0.25">
      <c r="A85" s="282" t="s">
        <v>348</v>
      </c>
      <c r="B85" s="280"/>
      <c r="C85" s="280"/>
      <c r="D85" s="280"/>
      <c r="E85" s="280"/>
      <c r="F85" s="280"/>
      <c r="G85" s="280"/>
      <c r="I85" s="279" t="s">
        <v>347</v>
      </c>
    </row>
    <row r="86" spans="1:9" ht="15.75" x14ac:dyDescent="0.25">
      <c r="A86" s="281" t="s">
        <v>346</v>
      </c>
      <c r="B86" s="280"/>
      <c r="C86" s="280"/>
      <c r="D86" s="280"/>
      <c r="E86" s="280"/>
      <c r="F86" s="280"/>
      <c r="G86" s="280"/>
      <c r="I86" s="279" t="s">
        <v>345</v>
      </c>
    </row>
    <row r="87" spans="1:9" ht="15.75" x14ac:dyDescent="0.25">
      <c r="A87" s="283" t="s">
        <v>344</v>
      </c>
      <c r="B87" s="280"/>
      <c r="C87" s="280"/>
      <c r="D87" s="280"/>
      <c r="E87" s="280"/>
      <c r="F87" s="280"/>
      <c r="G87" s="280"/>
      <c r="I87" s="280" t="s">
        <v>344</v>
      </c>
    </row>
    <row r="88" spans="1:9" ht="15.75" x14ac:dyDescent="0.25">
      <c r="A88" s="281" t="s">
        <v>343</v>
      </c>
      <c r="B88" s="280"/>
      <c r="C88" s="280"/>
      <c r="D88" s="280"/>
      <c r="E88" s="280"/>
      <c r="F88" s="280"/>
      <c r="G88" s="280"/>
      <c r="I88" s="279" t="s">
        <v>342</v>
      </c>
    </row>
    <row r="89" spans="1:9" ht="15.75" x14ac:dyDescent="0.25">
      <c r="A89" s="283" t="s">
        <v>341</v>
      </c>
      <c r="B89" s="280"/>
      <c r="C89" s="280"/>
      <c r="D89" s="280"/>
      <c r="E89" s="280"/>
      <c r="F89" s="280"/>
      <c r="G89" s="280"/>
      <c r="I89" s="280" t="s">
        <v>341</v>
      </c>
    </row>
    <row r="90" spans="1:9" ht="15.75" x14ac:dyDescent="0.25">
      <c r="A90" s="283" t="s">
        <v>340</v>
      </c>
      <c r="B90" s="280"/>
      <c r="C90" s="280"/>
      <c r="D90" s="280"/>
      <c r="E90" s="280"/>
      <c r="F90" s="280"/>
      <c r="G90" s="280"/>
      <c r="I90" s="280" t="s">
        <v>340</v>
      </c>
    </row>
    <row r="91" spans="1:9" ht="15.75" x14ac:dyDescent="0.25">
      <c r="A91" s="281" t="s">
        <v>339</v>
      </c>
      <c r="B91" s="280"/>
      <c r="C91" s="280"/>
      <c r="D91" s="280"/>
      <c r="E91" s="280"/>
      <c r="F91" s="280"/>
      <c r="G91" s="280"/>
      <c r="I91" s="279" t="s">
        <v>338</v>
      </c>
    </row>
    <row r="92" spans="1:9" ht="15.75" x14ac:dyDescent="0.25">
      <c r="A92" s="283" t="s">
        <v>337</v>
      </c>
      <c r="B92" s="280"/>
      <c r="C92" s="280"/>
      <c r="D92" s="280"/>
      <c r="E92" s="280"/>
      <c r="F92" s="280"/>
      <c r="G92" s="280"/>
      <c r="I92" s="280" t="s">
        <v>337</v>
      </c>
    </row>
    <row r="93" spans="1:9" ht="15.75" x14ac:dyDescent="0.25">
      <c r="A93" s="282" t="s">
        <v>336</v>
      </c>
      <c r="B93" s="280"/>
      <c r="C93" s="280"/>
      <c r="D93" s="280"/>
      <c r="E93" s="280"/>
      <c r="F93" s="280"/>
      <c r="G93" s="280"/>
      <c r="I93" s="279" t="s">
        <v>335</v>
      </c>
    </row>
    <row r="94" spans="1:9" ht="15.75" x14ac:dyDescent="0.25">
      <c r="A94" s="281" t="s">
        <v>334</v>
      </c>
      <c r="B94" s="280"/>
      <c r="C94" s="280"/>
      <c r="D94" s="280"/>
      <c r="E94" s="280"/>
      <c r="F94" s="280"/>
      <c r="G94" s="280"/>
      <c r="I94" s="279" t="s">
        <v>333</v>
      </c>
    </row>
    <row r="95" spans="1:9" ht="15.75" x14ac:dyDescent="0.25">
      <c r="A95" s="281" t="s">
        <v>332</v>
      </c>
      <c r="B95" s="280"/>
      <c r="C95" s="280"/>
      <c r="D95" s="280"/>
      <c r="E95" s="280"/>
      <c r="F95" s="280"/>
      <c r="G95" s="280"/>
      <c r="I95" s="279" t="s">
        <v>331</v>
      </c>
    </row>
  </sheetData>
  <mergeCells count="75">
    <mergeCell ref="J65:N65"/>
    <mergeCell ref="B66:F66"/>
    <mergeCell ref="J66:N66"/>
    <mergeCell ref="H55:I56"/>
    <mergeCell ref="J55:J56"/>
    <mergeCell ref="H60:J60"/>
    <mergeCell ref="L60:N60"/>
    <mergeCell ref="B62:F62"/>
    <mergeCell ref="J62:N62"/>
    <mergeCell ref="K48:K49"/>
    <mergeCell ref="L48:L49"/>
    <mergeCell ref="H51:I53"/>
    <mergeCell ref="J51:J53"/>
    <mergeCell ref="B52:C53"/>
    <mergeCell ref="D52:D53"/>
    <mergeCell ref="E52:E53"/>
    <mergeCell ref="F52:F53"/>
    <mergeCell ref="L52:L53"/>
    <mergeCell ref="B48:C50"/>
    <mergeCell ref="D48:D49"/>
    <mergeCell ref="E48:E49"/>
    <mergeCell ref="F48:F49"/>
    <mergeCell ref="H48:I49"/>
    <mergeCell ref="J48:J49"/>
    <mergeCell ref="L42:L43"/>
    <mergeCell ref="B45:C46"/>
    <mergeCell ref="D45:D46"/>
    <mergeCell ref="E45:E46"/>
    <mergeCell ref="F45:F46"/>
    <mergeCell ref="H45:I46"/>
    <mergeCell ref="J45:J46"/>
    <mergeCell ref="K45:K46"/>
    <mergeCell ref="L45:L46"/>
    <mergeCell ref="K37:K38"/>
    <mergeCell ref="L37:L38"/>
    <mergeCell ref="N40:O40"/>
    <mergeCell ref="B42:C43"/>
    <mergeCell ref="D42:D43"/>
    <mergeCell ref="E42:E43"/>
    <mergeCell ref="F42:F43"/>
    <mergeCell ref="H42:I43"/>
    <mergeCell ref="J42:J43"/>
    <mergeCell ref="K42:K43"/>
    <mergeCell ref="B37:C38"/>
    <mergeCell ref="D37:D38"/>
    <mergeCell ref="E37:E38"/>
    <mergeCell ref="F37:F38"/>
    <mergeCell ref="H37:I38"/>
    <mergeCell ref="J37:J38"/>
    <mergeCell ref="K31:K32"/>
    <mergeCell ref="L31:L32"/>
    <mergeCell ref="B34:C35"/>
    <mergeCell ref="D34:D35"/>
    <mergeCell ref="E34:E35"/>
    <mergeCell ref="F34:F35"/>
    <mergeCell ref="H34:I35"/>
    <mergeCell ref="J34:J35"/>
    <mergeCell ref="K34:K35"/>
    <mergeCell ref="L34:L35"/>
    <mergeCell ref="B31:C32"/>
    <mergeCell ref="D31:D32"/>
    <mergeCell ref="E31:E32"/>
    <mergeCell ref="F31:F32"/>
    <mergeCell ref="H31:I32"/>
    <mergeCell ref="J31:J32"/>
    <mergeCell ref="C14:G14"/>
    <mergeCell ref="C16:G16"/>
    <mergeCell ref="L16:N16"/>
    <mergeCell ref="C18:G18"/>
    <mergeCell ref="B22:O23"/>
    <mergeCell ref="B25:F25"/>
    <mergeCell ref="H25:L25"/>
    <mergeCell ref="N25:O26"/>
    <mergeCell ref="B26:E26"/>
    <mergeCell ref="H26:K26"/>
  </mergeCells>
  <pageMargins left="0.70866141732283472" right="0.70866141732283472" top="0.74803149606299213" bottom="0.74803149606299213" header="0.31496062992125984" footer="0.31496062992125984"/>
  <pageSetup scale="4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45">
    <pageSetUpPr fitToPage="1"/>
  </sheetPr>
  <dimension ref="A1:P95"/>
  <sheetViews>
    <sheetView showGridLines="0" view="pageBreakPreview" zoomScale="80" zoomScaleNormal="40" zoomScaleSheetLayoutView="80" workbookViewId="0">
      <selection activeCell="L41" sqref="L41"/>
    </sheetView>
  </sheetViews>
  <sheetFormatPr baseColWidth="10" defaultRowHeight="15" x14ac:dyDescent="0.25"/>
  <cols>
    <col min="1" max="1" width="11.42578125" style="278"/>
    <col min="2" max="2" width="30.7109375" customWidth="1"/>
    <col min="3" max="3" width="13.7109375" customWidth="1"/>
    <col min="4" max="4" width="10.85546875" customWidth="1"/>
    <col min="5" max="5" width="12.140625" customWidth="1"/>
    <col min="6" max="6" width="16.7109375" bestFit="1" customWidth="1"/>
    <col min="7" max="7" width="2" bestFit="1" customWidth="1"/>
    <col min="8" max="8" width="30.7109375" customWidth="1"/>
    <col min="9" max="9" width="13.7109375" customWidth="1"/>
    <col min="10" max="10" width="10.85546875" customWidth="1"/>
    <col min="11" max="11" width="13.42578125" bestFit="1" customWidth="1"/>
    <col min="12" max="12" width="16.7109375" bestFit="1" customWidth="1"/>
    <col min="13" max="13" width="2" bestFit="1" customWidth="1"/>
    <col min="14" max="14" width="16" style="278" customWidth="1"/>
    <col min="15" max="15" width="18.42578125" customWidth="1"/>
    <col min="16" max="16" width="11.42578125" customWidth="1"/>
    <col min="17" max="17" width="15.140625" bestFit="1" customWidth="1"/>
    <col min="18" max="18" width="4.5703125" bestFit="1" customWidth="1"/>
    <col min="19" max="20" width="14.140625" bestFit="1" customWidth="1"/>
    <col min="258" max="258" width="30.7109375" customWidth="1"/>
    <col min="259" max="259" width="13.7109375" customWidth="1"/>
    <col min="260" max="260" width="10.85546875" customWidth="1"/>
    <col min="261" max="261" width="12.140625" customWidth="1"/>
    <col min="262" max="262" width="15.7109375" customWidth="1"/>
    <col min="263" max="263" width="2" bestFit="1" customWidth="1"/>
    <col min="264" max="264" width="30.7109375" customWidth="1"/>
    <col min="265" max="265" width="13.7109375" customWidth="1"/>
    <col min="266" max="266" width="10.85546875" customWidth="1"/>
    <col min="267" max="267" width="12.140625" customWidth="1"/>
    <col min="268" max="268" width="15.7109375" customWidth="1"/>
    <col min="269" max="269" width="2" bestFit="1" customWidth="1"/>
    <col min="270" max="270" width="16" customWidth="1"/>
    <col min="271" max="271" width="18.42578125" customWidth="1"/>
    <col min="272" max="272" width="11.42578125" customWidth="1"/>
    <col min="273" max="273" width="15.140625" bestFit="1" customWidth="1"/>
    <col min="274" max="274" width="4.5703125" bestFit="1" customWidth="1"/>
    <col min="275" max="276" width="14.140625" bestFit="1" customWidth="1"/>
    <col min="514" max="514" width="30.7109375" customWidth="1"/>
    <col min="515" max="515" width="13.7109375" customWidth="1"/>
    <col min="516" max="516" width="10.85546875" customWidth="1"/>
    <col min="517" max="517" width="12.140625" customWidth="1"/>
    <col min="518" max="518" width="15.7109375" customWidth="1"/>
    <col min="519" max="519" width="2" bestFit="1" customWidth="1"/>
    <col min="520" max="520" width="30.7109375" customWidth="1"/>
    <col min="521" max="521" width="13.7109375" customWidth="1"/>
    <col min="522" max="522" width="10.85546875" customWidth="1"/>
    <col min="523" max="523" width="12.140625" customWidth="1"/>
    <col min="524" max="524" width="15.7109375" customWidth="1"/>
    <col min="525" max="525" width="2" bestFit="1" customWidth="1"/>
    <col min="526" max="526" width="16" customWidth="1"/>
    <col min="527" max="527" width="18.42578125" customWidth="1"/>
    <col min="528" max="528" width="11.42578125" customWidth="1"/>
    <col min="529" max="529" width="15.140625" bestFit="1" customWidth="1"/>
    <col min="530" max="530" width="4.5703125" bestFit="1" customWidth="1"/>
    <col min="531" max="532" width="14.140625" bestFit="1" customWidth="1"/>
    <col min="770" max="770" width="30.7109375" customWidth="1"/>
    <col min="771" max="771" width="13.7109375" customWidth="1"/>
    <col min="772" max="772" width="10.85546875" customWidth="1"/>
    <col min="773" max="773" width="12.140625" customWidth="1"/>
    <col min="774" max="774" width="15.7109375" customWidth="1"/>
    <col min="775" max="775" width="2" bestFit="1" customWidth="1"/>
    <col min="776" max="776" width="30.7109375" customWidth="1"/>
    <col min="777" max="777" width="13.7109375" customWidth="1"/>
    <col min="778" max="778" width="10.85546875" customWidth="1"/>
    <col min="779" max="779" width="12.140625" customWidth="1"/>
    <col min="780" max="780" width="15.7109375" customWidth="1"/>
    <col min="781" max="781" width="2" bestFit="1" customWidth="1"/>
    <col min="782" max="782" width="16" customWidth="1"/>
    <col min="783" max="783" width="18.42578125" customWidth="1"/>
    <col min="784" max="784" width="11.42578125" customWidth="1"/>
    <col min="785" max="785" width="15.140625" bestFit="1" customWidth="1"/>
    <col min="786" max="786" width="4.5703125" bestFit="1" customWidth="1"/>
    <col min="787" max="788" width="14.140625" bestFit="1" customWidth="1"/>
    <col min="1026" max="1026" width="30.7109375" customWidth="1"/>
    <col min="1027" max="1027" width="13.7109375" customWidth="1"/>
    <col min="1028" max="1028" width="10.85546875" customWidth="1"/>
    <col min="1029" max="1029" width="12.140625" customWidth="1"/>
    <col min="1030" max="1030" width="15.7109375" customWidth="1"/>
    <col min="1031" max="1031" width="2" bestFit="1" customWidth="1"/>
    <col min="1032" max="1032" width="30.7109375" customWidth="1"/>
    <col min="1033" max="1033" width="13.7109375" customWidth="1"/>
    <col min="1034" max="1034" width="10.85546875" customWidth="1"/>
    <col min="1035" max="1035" width="12.140625" customWidth="1"/>
    <col min="1036" max="1036" width="15.7109375" customWidth="1"/>
    <col min="1037" max="1037" width="2" bestFit="1" customWidth="1"/>
    <col min="1038" max="1038" width="16" customWidth="1"/>
    <col min="1039" max="1039" width="18.42578125" customWidth="1"/>
    <col min="1040" max="1040" width="11.42578125" customWidth="1"/>
    <col min="1041" max="1041" width="15.140625" bestFit="1" customWidth="1"/>
    <col min="1042" max="1042" width="4.5703125" bestFit="1" customWidth="1"/>
    <col min="1043" max="1044" width="14.140625" bestFit="1" customWidth="1"/>
    <col min="1282" max="1282" width="30.7109375" customWidth="1"/>
    <col min="1283" max="1283" width="13.7109375" customWidth="1"/>
    <col min="1284" max="1284" width="10.85546875" customWidth="1"/>
    <col min="1285" max="1285" width="12.140625" customWidth="1"/>
    <col min="1286" max="1286" width="15.7109375" customWidth="1"/>
    <col min="1287" max="1287" width="2" bestFit="1" customWidth="1"/>
    <col min="1288" max="1288" width="30.7109375" customWidth="1"/>
    <col min="1289" max="1289" width="13.7109375" customWidth="1"/>
    <col min="1290" max="1290" width="10.85546875" customWidth="1"/>
    <col min="1291" max="1291" width="12.140625" customWidth="1"/>
    <col min="1292" max="1292" width="15.7109375" customWidth="1"/>
    <col min="1293" max="1293" width="2" bestFit="1" customWidth="1"/>
    <col min="1294" max="1294" width="16" customWidth="1"/>
    <col min="1295" max="1295" width="18.42578125" customWidth="1"/>
    <col min="1296" max="1296" width="11.42578125" customWidth="1"/>
    <col min="1297" max="1297" width="15.140625" bestFit="1" customWidth="1"/>
    <col min="1298" max="1298" width="4.5703125" bestFit="1" customWidth="1"/>
    <col min="1299" max="1300" width="14.140625" bestFit="1" customWidth="1"/>
    <col min="1538" max="1538" width="30.7109375" customWidth="1"/>
    <col min="1539" max="1539" width="13.7109375" customWidth="1"/>
    <col min="1540" max="1540" width="10.85546875" customWidth="1"/>
    <col min="1541" max="1541" width="12.140625" customWidth="1"/>
    <col min="1542" max="1542" width="15.7109375" customWidth="1"/>
    <col min="1543" max="1543" width="2" bestFit="1" customWidth="1"/>
    <col min="1544" max="1544" width="30.7109375" customWidth="1"/>
    <col min="1545" max="1545" width="13.7109375" customWidth="1"/>
    <col min="1546" max="1546" width="10.85546875" customWidth="1"/>
    <col min="1547" max="1547" width="12.140625" customWidth="1"/>
    <col min="1548" max="1548" width="15.7109375" customWidth="1"/>
    <col min="1549" max="1549" width="2" bestFit="1" customWidth="1"/>
    <col min="1550" max="1550" width="16" customWidth="1"/>
    <col min="1551" max="1551" width="18.42578125" customWidth="1"/>
    <col min="1552" max="1552" width="11.42578125" customWidth="1"/>
    <col min="1553" max="1553" width="15.140625" bestFit="1" customWidth="1"/>
    <col min="1554" max="1554" width="4.5703125" bestFit="1" customWidth="1"/>
    <col min="1555" max="1556" width="14.140625" bestFit="1" customWidth="1"/>
    <col min="1794" max="1794" width="30.7109375" customWidth="1"/>
    <col min="1795" max="1795" width="13.7109375" customWidth="1"/>
    <col min="1796" max="1796" width="10.85546875" customWidth="1"/>
    <col min="1797" max="1797" width="12.140625" customWidth="1"/>
    <col min="1798" max="1798" width="15.7109375" customWidth="1"/>
    <col min="1799" max="1799" width="2" bestFit="1" customWidth="1"/>
    <col min="1800" max="1800" width="30.7109375" customWidth="1"/>
    <col min="1801" max="1801" width="13.7109375" customWidth="1"/>
    <col min="1802" max="1802" width="10.85546875" customWidth="1"/>
    <col min="1803" max="1803" width="12.140625" customWidth="1"/>
    <col min="1804" max="1804" width="15.7109375" customWidth="1"/>
    <col min="1805" max="1805" width="2" bestFit="1" customWidth="1"/>
    <col min="1806" max="1806" width="16" customWidth="1"/>
    <col min="1807" max="1807" width="18.42578125" customWidth="1"/>
    <col min="1808" max="1808" width="11.42578125" customWidth="1"/>
    <col min="1809" max="1809" width="15.140625" bestFit="1" customWidth="1"/>
    <col min="1810" max="1810" width="4.5703125" bestFit="1" customWidth="1"/>
    <col min="1811" max="1812" width="14.140625" bestFit="1" customWidth="1"/>
    <col min="2050" max="2050" width="30.7109375" customWidth="1"/>
    <col min="2051" max="2051" width="13.7109375" customWidth="1"/>
    <col min="2052" max="2052" width="10.85546875" customWidth="1"/>
    <col min="2053" max="2053" width="12.140625" customWidth="1"/>
    <col min="2054" max="2054" width="15.7109375" customWidth="1"/>
    <col min="2055" max="2055" width="2" bestFit="1" customWidth="1"/>
    <col min="2056" max="2056" width="30.7109375" customWidth="1"/>
    <col min="2057" max="2057" width="13.7109375" customWidth="1"/>
    <col min="2058" max="2058" width="10.85546875" customWidth="1"/>
    <col min="2059" max="2059" width="12.140625" customWidth="1"/>
    <col min="2060" max="2060" width="15.7109375" customWidth="1"/>
    <col min="2061" max="2061" width="2" bestFit="1" customWidth="1"/>
    <col min="2062" max="2062" width="16" customWidth="1"/>
    <col min="2063" max="2063" width="18.42578125" customWidth="1"/>
    <col min="2064" max="2064" width="11.42578125" customWidth="1"/>
    <col min="2065" max="2065" width="15.140625" bestFit="1" customWidth="1"/>
    <col min="2066" max="2066" width="4.5703125" bestFit="1" customWidth="1"/>
    <col min="2067" max="2068" width="14.140625" bestFit="1" customWidth="1"/>
    <col min="2306" max="2306" width="30.7109375" customWidth="1"/>
    <col min="2307" max="2307" width="13.7109375" customWidth="1"/>
    <col min="2308" max="2308" width="10.85546875" customWidth="1"/>
    <col min="2309" max="2309" width="12.140625" customWidth="1"/>
    <col min="2310" max="2310" width="15.7109375" customWidth="1"/>
    <col min="2311" max="2311" width="2" bestFit="1" customWidth="1"/>
    <col min="2312" max="2312" width="30.7109375" customWidth="1"/>
    <col min="2313" max="2313" width="13.7109375" customWidth="1"/>
    <col min="2314" max="2314" width="10.85546875" customWidth="1"/>
    <col min="2315" max="2315" width="12.140625" customWidth="1"/>
    <col min="2316" max="2316" width="15.7109375" customWidth="1"/>
    <col min="2317" max="2317" width="2" bestFit="1" customWidth="1"/>
    <col min="2318" max="2318" width="16" customWidth="1"/>
    <col min="2319" max="2319" width="18.42578125" customWidth="1"/>
    <col min="2320" max="2320" width="11.42578125" customWidth="1"/>
    <col min="2321" max="2321" width="15.140625" bestFit="1" customWidth="1"/>
    <col min="2322" max="2322" width="4.5703125" bestFit="1" customWidth="1"/>
    <col min="2323" max="2324" width="14.140625" bestFit="1" customWidth="1"/>
    <col min="2562" max="2562" width="30.7109375" customWidth="1"/>
    <col min="2563" max="2563" width="13.7109375" customWidth="1"/>
    <col min="2564" max="2564" width="10.85546875" customWidth="1"/>
    <col min="2565" max="2565" width="12.140625" customWidth="1"/>
    <col min="2566" max="2566" width="15.7109375" customWidth="1"/>
    <col min="2567" max="2567" width="2" bestFit="1" customWidth="1"/>
    <col min="2568" max="2568" width="30.7109375" customWidth="1"/>
    <col min="2569" max="2569" width="13.7109375" customWidth="1"/>
    <col min="2570" max="2570" width="10.85546875" customWidth="1"/>
    <col min="2571" max="2571" width="12.140625" customWidth="1"/>
    <col min="2572" max="2572" width="15.7109375" customWidth="1"/>
    <col min="2573" max="2573" width="2" bestFit="1" customWidth="1"/>
    <col min="2574" max="2574" width="16" customWidth="1"/>
    <col min="2575" max="2575" width="18.42578125" customWidth="1"/>
    <col min="2576" max="2576" width="11.42578125" customWidth="1"/>
    <col min="2577" max="2577" width="15.140625" bestFit="1" customWidth="1"/>
    <col min="2578" max="2578" width="4.5703125" bestFit="1" customWidth="1"/>
    <col min="2579" max="2580" width="14.140625" bestFit="1" customWidth="1"/>
    <col min="2818" max="2818" width="30.7109375" customWidth="1"/>
    <col min="2819" max="2819" width="13.7109375" customWidth="1"/>
    <col min="2820" max="2820" width="10.85546875" customWidth="1"/>
    <col min="2821" max="2821" width="12.140625" customWidth="1"/>
    <col min="2822" max="2822" width="15.7109375" customWidth="1"/>
    <col min="2823" max="2823" width="2" bestFit="1" customWidth="1"/>
    <col min="2824" max="2824" width="30.7109375" customWidth="1"/>
    <col min="2825" max="2825" width="13.7109375" customWidth="1"/>
    <col min="2826" max="2826" width="10.85546875" customWidth="1"/>
    <col min="2827" max="2827" width="12.140625" customWidth="1"/>
    <col min="2828" max="2828" width="15.7109375" customWidth="1"/>
    <col min="2829" max="2829" width="2" bestFit="1" customWidth="1"/>
    <col min="2830" max="2830" width="16" customWidth="1"/>
    <col min="2831" max="2831" width="18.42578125" customWidth="1"/>
    <col min="2832" max="2832" width="11.42578125" customWidth="1"/>
    <col min="2833" max="2833" width="15.140625" bestFit="1" customWidth="1"/>
    <col min="2834" max="2834" width="4.5703125" bestFit="1" customWidth="1"/>
    <col min="2835" max="2836" width="14.140625" bestFit="1" customWidth="1"/>
    <col min="3074" max="3074" width="30.7109375" customWidth="1"/>
    <col min="3075" max="3075" width="13.7109375" customWidth="1"/>
    <col min="3076" max="3076" width="10.85546875" customWidth="1"/>
    <col min="3077" max="3077" width="12.140625" customWidth="1"/>
    <col min="3078" max="3078" width="15.7109375" customWidth="1"/>
    <col min="3079" max="3079" width="2" bestFit="1" customWidth="1"/>
    <col min="3080" max="3080" width="30.7109375" customWidth="1"/>
    <col min="3081" max="3081" width="13.7109375" customWidth="1"/>
    <col min="3082" max="3082" width="10.85546875" customWidth="1"/>
    <col min="3083" max="3083" width="12.140625" customWidth="1"/>
    <col min="3084" max="3084" width="15.7109375" customWidth="1"/>
    <col min="3085" max="3085" width="2" bestFit="1" customWidth="1"/>
    <col min="3086" max="3086" width="16" customWidth="1"/>
    <col min="3087" max="3087" width="18.42578125" customWidth="1"/>
    <col min="3088" max="3088" width="11.42578125" customWidth="1"/>
    <col min="3089" max="3089" width="15.140625" bestFit="1" customWidth="1"/>
    <col min="3090" max="3090" width="4.5703125" bestFit="1" customWidth="1"/>
    <col min="3091" max="3092" width="14.140625" bestFit="1" customWidth="1"/>
    <col min="3330" max="3330" width="30.7109375" customWidth="1"/>
    <col min="3331" max="3331" width="13.7109375" customWidth="1"/>
    <col min="3332" max="3332" width="10.85546875" customWidth="1"/>
    <col min="3333" max="3333" width="12.140625" customWidth="1"/>
    <col min="3334" max="3334" width="15.7109375" customWidth="1"/>
    <col min="3335" max="3335" width="2" bestFit="1" customWidth="1"/>
    <col min="3336" max="3336" width="30.7109375" customWidth="1"/>
    <col min="3337" max="3337" width="13.7109375" customWidth="1"/>
    <col min="3338" max="3338" width="10.85546875" customWidth="1"/>
    <col min="3339" max="3339" width="12.140625" customWidth="1"/>
    <col min="3340" max="3340" width="15.7109375" customWidth="1"/>
    <col min="3341" max="3341" width="2" bestFit="1" customWidth="1"/>
    <col min="3342" max="3342" width="16" customWidth="1"/>
    <col min="3343" max="3343" width="18.42578125" customWidth="1"/>
    <col min="3344" max="3344" width="11.42578125" customWidth="1"/>
    <col min="3345" max="3345" width="15.140625" bestFit="1" customWidth="1"/>
    <col min="3346" max="3346" width="4.5703125" bestFit="1" customWidth="1"/>
    <col min="3347" max="3348" width="14.140625" bestFit="1" customWidth="1"/>
    <col min="3586" max="3586" width="30.7109375" customWidth="1"/>
    <col min="3587" max="3587" width="13.7109375" customWidth="1"/>
    <col min="3588" max="3588" width="10.85546875" customWidth="1"/>
    <col min="3589" max="3589" width="12.140625" customWidth="1"/>
    <col min="3590" max="3590" width="15.7109375" customWidth="1"/>
    <col min="3591" max="3591" width="2" bestFit="1" customWidth="1"/>
    <col min="3592" max="3592" width="30.7109375" customWidth="1"/>
    <col min="3593" max="3593" width="13.7109375" customWidth="1"/>
    <col min="3594" max="3594" width="10.85546875" customWidth="1"/>
    <col min="3595" max="3595" width="12.140625" customWidth="1"/>
    <col min="3596" max="3596" width="15.7109375" customWidth="1"/>
    <col min="3597" max="3597" width="2" bestFit="1" customWidth="1"/>
    <col min="3598" max="3598" width="16" customWidth="1"/>
    <col min="3599" max="3599" width="18.42578125" customWidth="1"/>
    <col min="3600" max="3600" width="11.42578125" customWidth="1"/>
    <col min="3601" max="3601" width="15.140625" bestFit="1" customWidth="1"/>
    <col min="3602" max="3602" width="4.5703125" bestFit="1" customWidth="1"/>
    <col min="3603" max="3604" width="14.140625" bestFit="1" customWidth="1"/>
    <col min="3842" max="3842" width="30.7109375" customWidth="1"/>
    <col min="3843" max="3843" width="13.7109375" customWidth="1"/>
    <col min="3844" max="3844" width="10.85546875" customWidth="1"/>
    <col min="3845" max="3845" width="12.140625" customWidth="1"/>
    <col min="3846" max="3846" width="15.7109375" customWidth="1"/>
    <col min="3847" max="3847" width="2" bestFit="1" customWidth="1"/>
    <col min="3848" max="3848" width="30.7109375" customWidth="1"/>
    <col min="3849" max="3849" width="13.7109375" customWidth="1"/>
    <col min="3850" max="3850" width="10.85546875" customWidth="1"/>
    <col min="3851" max="3851" width="12.140625" customWidth="1"/>
    <col min="3852" max="3852" width="15.7109375" customWidth="1"/>
    <col min="3853" max="3853" width="2" bestFit="1" customWidth="1"/>
    <col min="3854" max="3854" width="16" customWidth="1"/>
    <col min="3855" max="3855" width="18.42578125" customWidth="1"/>
    <col min="3856" max="3856" width="11.42578125" customWidth="1"/>
    <col min="3857" max="3857" width="15.140625" bestFit="1" customWidth="1"/>
    <col min="3858" max="3858" width="4.5703125" bestFit="1" customWidth="1"/>
    <col min="3859" max="3860" width="14.140625" bestFit="1" customWidth="1"/>
    <col min="4098" max="4098" width="30.7109375" customWidth="1"/>
    <col min="4099" max="4099" width="13.7109375" customWidth="1"/>
    <col min="4100" max="4100" width="10.85546875" customWidth="1"/>
    <col min="4101" max="4101" width="12.140625" customWidth="1"/>
    <col min="4102" max="4102" width="15.7109375" customWidth="1"/>
    <col min="4103" max="4103" width="2" bestFit="1" customWidth="1"/>
    <col min="4104" max="4104" width="30.7109375" customWidth="1"/>
    <col min="4105" max="4105" width="13.7109375" customWidth="1"/>
    <col min="4106" max="4106" width="10.85546875" customWidth="1"/>
    <col min="4107" max="4107" width="12.140625" customWidth="1"/>
    <col min="4108" max="4108" width="15.7109375" customWidth="1"/>
    <col min="4109" max="4109" width="2" bestFit="1" customWidth="1"/>
    <col min="4110" max="4110" width="16" customWidth="1"/>
    <col min="4111" max="4111" width="18.42578125" customWidth="1"/>
    <col min="4112" max="4112" width="11.42578125" customWidth="1"/>
    <col min="4113" max="4113" width="15.140625" bestFit="1" customWidth="1"/>
    <col min="4114" max="4114" width="4.5703125" bestFit="1" customWidth="1"/>
    <col min="4115" max="4116" width="14.140625" bestFit="1" customWidth="1"/>
    <col min="4354" max="4354" width="30.7109375" customWidth="1"/>
    <col min="4355" max="4355" width="13.7109375" customWidth="1"/>
    <col min="4356" max="4356" width="10.85546875" customWidth="1"/>
    <col min="4357" max="4357" width="12.140625" customWidth="1"/>
    <col min="4358" max="4358" width="15.7109375" customWidth="1"/>
    <col min="4359" max="4359" width="2" bestFit="1" customWidth="1"/>
    <col min="4360" max="4360" width="30.7109375" customWidth="1"/>
    <col min="4361" max="4361" width="13.7109375" customWidth="1"/>
    <col min="4362" max="4362" width="10.85546875" customWidth="1"/>
    <col min="4363" max="4363" width="12.140625" customWidth="1"/>
    <col min="4364" max="4364" width="15.7109375" customWidth="1"/>
    <col min="4365" max="4365" width="2" bestFit="1" customWidth="1"/>
    <col min="4366" max="4366" width="16" customWidth="1"/>
    <col min="4367" max="4367" width="18.42578125" customWidth="1"/>
    <col min="4368" max="4368" width="11.42578125" customWidth="1"/>
    <col min="4369" max="4369" width="15.140625" bestFit="1" customWidth="1"/>
    <col min="4370" max="4370" width="4.5703125" bestFit="1" customWidth="1"/>
    <col min="4371" max="4372" width="14.140625" bestFit="1" customWidth="1"/>
    <col min="4610" max="4610" width="30.7109375" customWidth="1"/>
    <col min="4611" max="4611" width="13.7109375" customWidth="1"/>
    <col min="4612" max="4612" width="10.85546875" customWidth="1"/>
    <col min="4613" max="4613" width="12.140625" customWidth="1"/>
    <col min="4614" max="4614" width="15.7109375" customWidth="1"/>
    <col min="4615" max="4615" width="2" bestFit="1" customWidth="1"/>
    <col min="4616" max="4616" width="30.7109375" customWidth="1"/>
    <col min="4617" max="4617" width="13.7109375" customWidth="1"/>
    <col min="4618" max="4618" width="10.85546875" customWidth="1"/>
    <col min="4619" max="4619" width="12.140625" customWidth="1"/>
    <col min="4620" max="4620" width="15.7109375" customWidth="1"/>
    <col min="4621" max="4621" width="2" bestFit="1" customWidth="1"/>
    <col min="4622" max="4622" width="16" customWidth="1"/>
    <col min="4623" max="4623" width="18.42578125" customWidth="1"/>
    <col min="4624" max="4624" width="11.42578125" customWidth="1"/>
    <col min="4625" max="4625" width="15.140625" bestFit="1" customWidth="1"/>
    <col min="4626" max="4626" width="4.5703125" bestFit="1" customWidth="1"/>
    <col min="4627" max="4628" width="14.140625" bestFit="1" customWidth="1"/>
    <col min="4866" max="4866" width="30.7109375" customWidth="1"/>
    <col min="4867" max="4867" width="13.7109375" customWidth="1"/>
    <col min="4868" max="4868" width="10.85546875" customWidth="1"/>
    <col min="4869" max="4869" width="12.140625" customWidth="1"/>
    <col min="4870" max="4870" width="15.7109375" customWidth="1"/>
    <col min="4871" max="4871" width="2" bestFit="1" customWidth="1"/>
    <col min="4872" max="4872" width="30.7109375" customWidth="1"/>
    <col min="4873" max="4873" width="13.7109375" customWidth="1"/>
    <col min="4874" max="4874" width="10.85546875" customWidth="1"/>
    <col min="4875" max="4875" width="12.140625" customWidth="1"/>
    <col min="4876" max="4876" width="15.7109375" customWidth="1"/>
    <col min="4877" max="4877" width="2" bestFit="1" customWidth="1"/>
    <col min="4878" max="4878" width="16" customWidth="1"/>
    <col min="4879" max="4879" width="18.42578125" customWidth="1"/>
    <col min="4880" max="4880" width="11.42578125" customWidth="1"/>
    <col min="4881" max="4881" width="15.140625" bestFit="1" customWidth="1"/>
    <col min="4882" max="4882" width="4.5703125" bestFit="1" customWidth="1"/>
    <col min="4883" max="4884" width="14.140625" bestFit="1" customWidth="1"/>
    <col min="5122" max="5122" width="30.7109375" customWidth="1"/>
    <col min="5123" max="5123" width="13.7109375" customWidth="1"/>
    <col min="5124" max="5124" width="10.85546875" customWidth="1"/>
    <col min="5125" max="5125" width="12.140625" customWidth="1"/>
    <col min="5126" max="5126" width="15.7109375" customWidth="1"/>
    <col min="5127" max="5127" width="2" bestFit="1" customWidth="1"/>
    <col min="5128" max="5128" width="30.7109375" customWidth="1"/>
    <col min="5129" max="5129" width="13.7109375" customWidth="1"/>
    <col min="5130" max="5130" width="10.85546875" customWidth="1"/>
    <col min="5131" max="5131" width="12.140625" customWidth="1"/>
    <col min="5132" max="5132" width="15.7109375" customWidth="1"/>
    <col min="5133" max="5133" width="2" bestFit="1" customWidth="1"/>
    <col min="5134" max="5134" width="16" customWidth="1"/>
    <col min="5135" max="5135" width="18.42578125" customWidth="1"/>
    <col min="5136" max="5136" width="11.42578125" customWidth="1"/>
    <col min="5137" max="5137" width="15.140625" bestFit="1" customWidth="1"/>
    <col min="5138" max="5138" width="4.5703125" bestFit="1" customWidth="1"/>
    <col min="5139" max="5140" width="14.140625" bestFit="1" customWidth="1"/>
    <col min="5378" max="5378" width="30.7109375" customWidth="1"/>
    <col min="5379" max="5379" width="13.7109375" customWidth="1"/>
    <col min="5380" max="5380" width="10.85546875" customWidth="1"/>
    <col min="5381" max="5381" width="12.140625" customWidth="1"/>
    <col min="5382" max="5382" width="15.7109375" customWidth="1"/>
    <col min="5383" max="5383" width="2" bestFit="1" customWidth="1"/>
    <col min="5384" max="5384" width="30.7109375" customWidth="1"/>
    <col min="5385" max="5385" width="13.7109375" customWidth="1"/>
    <col min="5386" max="5386" width="10.85546875" customWidth="1"/>
    <col min="5387" max="5387" width="12.140625" customWidth="1"/>
    <col min="5388" max="5388" width="15.7109375" customWidth="1"/>
    <col min="5389" max="5389" width="2" bestFit="1" customWidth="1"/>
    <col min="5390" max="5390" width="16" customWidth="1"/>
    <col min="5391" max="5391" width="18.42578125" customWidth="1"/>
    <col min="5392" max="5392" width="11.42578125" customWidth="1"/>
    <col min="5393" max="5393" width="15.140625" bestFit="1" customWidth="1"/>
    <col min="5394" max="5394" width="4.5703125" bestFit="1" customWidth="1"/>
    <col min="5395" max="5396" width="14.140625" bestFit="1" customWidth="1"/>
    <col min="5634" max="5634" width="30.7109375" customWidth="1"/>
    <col min="5635" max="5635" width="13.7109375" customWidth="1"/>
    <col min="5636" max="5636" width="10.85546875" customWidth="1"/>
    <col min="5637" max="5637" width="12.140625" customWidth="1"/>
    <col min="5638" max="5638" width="15.7109375" customWidth="1"/>
    <col min="5639" max="5639" width="2" bestFit="1" customWidth="1"/>
    <col min="5640" max="5640" width="30.7109375" customWidth="1"/>
    <col min="5641" max="5641" width="13.7109375" customWidth="1"/>
    <col min="5642" max="5642" width="10.85546875" customWidth="1"/>
    <col min="5643" max="5643" width="12.140625" customWidth="1"/>
    <col min="5644" max="5644" width="15.7109375" customWidth="1"/>
    <col min="5645" max="5645" width="2" bestFit="1" customWidth="1"/>
    <col min="5646" max="5646" width="16" customWidth="1"/>
    <col min="5647" max="5647" width="18.42578125" customWidth="1"/>
    <col min="5648" max="5648" width="11.42578125" customWidth="1"/>
    <col min="5649" max="5649" width="15.140625" bestFit="1" customWidth="1"/>
    <col min="5650" max="5650" width="4.5703125" bestFit="1" customWidth="1"/>
    <col min="5651" max="5652" width="14.140625" bestFit="1" customWidth="1"/>
    <col min="5890" max="5890" width="30.7109375" customWidth="1"/>
    <col min="5891" max="5891" width="13.7109375" customWidth="1"/>
    <col min="5892" max="5892" width="10.85546875" customWidth="1"/>
    <col min="5893" max="5893" width="12.140625" customWidth="1"/>
    <col min="5894" max="5894" width="15.7109375" customWidth="1"/>
    <col min="5895" max="5895" width="2" bestFit="1" customWidth="1"/>
    <col min="5896" max="5896" width="30.7109375" customWidth="1"/>
    <col min="5897" max="5897" width="13.7109375" customWidth="1"/>
    <col min="5898" max="5898" width="10.85546875" customWidth="1"/>
    <col min="5899" max="5899" width="12.140625" customWidth="1"/>
    <col min="5900" max="5900" width="15.7109375" customWidth="1"/>
    <col min="5901" max="5901" width="2" bestFit="1" customWidth="1"/>
    <col min="5902" max="5902" width="16" customWidth="1"/>
    <col min="5903" max="5903" width="18.42578125" customWidth="1"/>
    <col min="5904" max="5904" width="11.42578125" customWidth="1"/>
    <col min="5905" max="5905" width="15.140625" bestFit="1" customWidth="1"/>
    <col min="5906" max="5906" width="4.5703125" bestFit="1" customWidth="1"/>
    <col min="5907" max="5908" width="14.140625" bestFit="1" customWidth="1"/>
    <col min="6146" max="6146" width="30.7109375" customWidth="1"/>
    <col min="6147" max="6147" width="13.7109375" customWidth="1"/>
    <col min="6148" max="6148" width="10.85546875" customWidth="1"/>
    <col min="6149" max="6149" width="12.140625" customWidth="1"/>
    <col min="6150" max="6150" width="15.7109375" customWidth="1"/>
    <col min="6151" max="6151" width="2" bestFit="1" customWidth="1"/>
    <col min="6152" max="6152" width="30.7109375" customWidth="1"/>
    <col min="6153" max="6153" width="13.7109375" customWidth="1"/>
    <col min="6154" max="6154" width="10.85546875" customWidth="1"/>
    <col min="6155" max="6155" width="12.140625" customWidth="1"/>
    <col min="6156" max="6156" width="15.7109375" customWidth="1"/>
    <col min="6157" max="6157" width="2" bestFit="1" customWidth="1"/>
    <col min="6158" max="6158" width="16" customWidth="1"/>
    <col min="6159" max="6159" width="18.42578125" customWidth="1"/>
    <col min="6160" max="6160" width="11.42578125" customWidth="1"/>
    <col min="6161" max="6161" width="15.140625" bestFit="1" customWidth="1"/>
    <col min="6162" max="6162" width="4.5703125" bestFit="1" customWidth="1"/>
    <col min="6163" max="6164" width="14.140625" bestFit="1" customWidth="1"/>
    <col min="6402" max="6402" width="30.7109375" customWidth="1"/>
    <col min="6403" max="6403" width="13.7109375" customWidth="1"/>
    <col min="6404" max="6404" width="10.85546875" customWidth="1"/>
    <col min="6405" max="6405" width="12.140625" customWidth="1"/>
    <col min="6406" max="6406" width="15.7109375" customWidth="1"/>
    <col min="6407" max="6407" width="2" bestFit="1" customWidth="1"/>
    <col min="6408" max="6408" width="30.7109375" customWidth="1"/>
    <col min="6409" max="6409" width="13.7109375" customWidth="1"/>
    <col min="6410" max="6410" width="10.85546875" customWidth="1"/>
    <col min="6411" max="6411" width="12.140625" customWidth="1"/>
    <col min="6412" max="6412" width="15.7109375" customWidth="1"/>
    <col min="6413" max="6413" width="2" bestFit="1" customWidth="1"/>
    <col min="6414" max="6414" width="16" customWidth="1"/>
    <col min="6415" max="6415" width="18.42578125" customWidth="1"/>
    <col min="6416" max="6416" width="11.42578125" customWidth="1"/>
    <col min="6417" max="6417" width="15.140625" bestFit="1" customWidth="1"/>
    <col min="6418" max="6418" width="4.5703125" bestFit="1" customWidth="1"/>
    <col min="6419" max="6420" width="14.140625" bestFit="1" customWidth="1"/>
    <col min="6658" max="6658" width="30.7109375" customWidth="1"/>
    <col min="6659" max="6659" width="13.7109375" customWidth="1"/>
    <col min="6660" max="6660" width="10.85546875" customWidth="1"/>
    <col min="6661" max="6661" width="12.140625" customWidth="1"/>
    <col min="6662" max="6662" width="15.7109375" customWidth="1"/>
    <col min="6663" max="6663" width="2" bestFit="1" customWidth="1"/>
    <col min="6664" max="6664" width="30.7109375" customWidth="1"/>
    <col min="6665" max="6665" width="13.7109375" customWidth="1"/>
    <col min="6666" max="6666" width="10.85546875" customWidth="1"/>
    <col min="6667" max="6667" width="12.140625" customWidth="1"/>
    <col min="6668" max="6668" width="15.7109375" customWidth="1"/>
    <col min="6669" max="6669" width="2" bestFit="1" customWidth="1"/>
    <col min="6670" max="6670" width="16" customWidth="1"/>
    <col min="6671" max="6671" width="18.42578125" customWidth="1"/>
    <col min="6672" max="6672" width="11.42578125" customWidth="1"/>
    <col min="6673" max="6673" width="15.140625" bestFit="1" customWidth="1"/>
    <col min="6674" max="6674" width="4.5703125" bestFit="1" customWidth="1"/>
    <col min="6675" max="6676" width="14.140625" bestFit="1" customWidth="1"/>
    <col min="6914" max="6914" width="30.7109375" customWidth="1"/>
    <col min="6915" max="6915" width="13.7109375" customWidth="1"/>
    <col min="6916" max="6916" width="10.85546875" customWidth="1"/>
    <col min="6917" max="6917" width="12.140625" customWidth="1"/>
    <col min="6918" max="6918" width="15.7109375" customWidth="1"/>
    <col min="6919" max="6919" width="2" bestFit="1" customWidth="1"/>
    <col min="6920" max="6920" width="30.7109375" customWidth="1"/>
    <col min="6921" max="6921" width="13.7109375" customWidth="1"/>
    <col min="6922" max="6922" width="10.85546875" customWidth="1"/>
    <col min="6923" max="6923" width="12.140625" customWidth="1"/>
    <col min="6924" max="6924" width="15.7109375" customWidth="1"/>
    <col min="6925" max="6925" width="2" bestFit="1" customWidth="1"/>
    <col min="6926" max="6926" width="16" customWidth="1"/>
    <col min="6927" max="6927" width="18.42578125" customWidth="1"/>
    <col min="6928" max="6928" width="11.42578125" customWidth="1"/>
    <col min="6929" max="6929" width="15.140625" bestFit="1" customWidth="1"/>
    <col min="6930" max="6930" width="4.5703125" bestFit="1" customWidth="1"/>
    <col min="6931" max="6932" width="14.140625" bestFit="1" customWidth="1"/>
    <col min="7170" max="7170" width="30.7109375" customWidth="1"/>
    <col min="7171" max="7171" width="13.7109375" customWidth="1"/>
    <col min="7172" max="7172" width="10.85546875" customWidth="1"/>
    <col min="7173" max="7173" width="12.140625" customWidth="1"/>
    <col min="7174" max="7174" width="15.7109375" customWidth="1"/>
    <col min="7175" max="7175" width="2" bestFit="1" customWidth="1"/>
    <col min="7176" max="7176" width="30.7109375" customWidth="1"/>
    <col min="7177" max="7177" width="13.7109375" customWidth="1"/>
    <col min="7178" max="7178" width="10.85546875" customWidth="1"/>
    <col min="7179" max="7179" width="12.140625" customWidth="1"/>
    <col min="7180" max="7180" width="15.7109375" customWidth="1"/>
    <col min="7181" max="7181" width="2" bestFit="1" customWidth="1"/>
    <col min="7182" max="7182" width="16" customWidth="1"/>
    <col min="7183" max="7183" width="18.42578125" customWidth="1"/>
    <col min="7184" max="7184" width="11.42578125" customWidth="1"/>
    <col min="7185" max="7185" width="15.140625" bestFit="1" customWidth="1"/>
    <col min="7186" max="7186" width="4.5703125" bestFit="1" customWidth="1"/>
    <col min="7187" max="7188" width="14.140625" bestFit="1" customWidth="1"/>
    <col min="7426" max="7426" width="30.7109375" customWidth="1"/>
    <col min="7427" max="7427" width="13.7109375" customWidth="1"/>
    <col min="7428" max="7428" width="10.85546875" customWidth="1"/>
    <col min="7429" max="7429" width="12.140625" customWidth="1"/>
    <col min="7430" max="7430" width="15.7109375" customWidth="1"/>
    <col min="7431" max="7431" width="2" bestFit="1" customWidth="1"/>
    <col min="7432" max="7432" width="30.7109375" customWidth="1"/>
    <col min="7433" max="7433" width="13.7109375" customWidth="1"/>
    <col min="7434" max="7434" width="10.85546875" customWidth="1"/>
    <col min="7435" max="7435" width="12.140625" customWidth="1"/>
    <col min="7436" max="7436" width="15.7109375" customWidth="1"/>
    <col min="7437" max="7437" width="2" bestFit="1" customWidth="1"/>
    <col min="7438" max="7438" width="16" customWidth="1"/>
    <col min="7439" max="7439" width="18.42578125" customWidth="1"/>
    <col min="7440" max="7440" width="11.42578125" customWidth="1"/>
    <col min="7441" max="7441" width="15.140625" bestFit="1" customWidth="1"/>
    <col min="7442" max="7442" width="4.5703125" bestFit="1" customWidth="1"/>
    <col min="7443" max="7444" width="14.140625" bestFit="1" customWidth="1"/>
    <col min="7682" max="7682" width="30.7109375" customWidth="1"/>
    <col min="7683" max="7683" width="13.7109375" customWidth="1"/>
    <col min="7684" max="7684" width="10.85546875" customWidth="1"/>
    <col min="7685" max="7685" width="12.140625" customWidth="1"/>
    <col min="7686" max="7686" width="15.7109375" customWidth="1"/>
    <col min="7687" max="7687" width="2" bestFit="1" customWidth="1"/>
    <col min="7688" max="7688" width="30.7109375" customWidth="1"/>
    <col min="7689" max="7689" width="13.7109375" customWidth="1"/>
    <col min="7690" max="7690" width="10.85546875" customWidth="1"/>
    <col min="7691" max="7691" width="12.140625" customWidth="1"/>
    <col min="7692" max="7692" width="15.7109375" customWidth="1"/>
    <col min="7693" max="7693" width="2" bestFit="1" customWidth="1"/>
    <col min="7694" max="7694" width="16" customWidth="1"/>
    <col min="7695" max="7695" width="18.42578125" customWidth="1"/>
    <col min="7696" max="7696" width="11.42578125" customWidth="1"/>
    <col min="7697" max="7697" width="15.140625" bestFit="1" customWidth="1"/>
    <col min="7698" max="7698" width="4.5703125" bestFit="1" customWidth="1"/>
    <col min="7699" max="7700" width="14.140625" bestFit="1" customWidth="1"/>
    <col min="7938" max="7938" width="30.7109375" customWidth="1"/>
    <col min="7939" max="7939" width="13.7109375" customWidth="1"/>
    <col min="7940" max="7940" width="10.85546875" customWidth="1"/>
    <col min="7941" max="7941" width="12.140625" customWidth="1"/>
    <col min="7942" max="7942" width="15.7109375" customWidth="1"/>
    <col min="7943" max="7943" width="2" bestFit="1" customWidth="1"/>
    <col min="7944" max="7944" width="30.7109375" customWidth="1"/>
    <col min="7945" max="7945" width="13.7109375" customWidth="1"/>
    <col min="7946" max="7946" width="10.85546875" customWidth="1"/>
    <col min="7947" max="7947" width="12.140625" customWidth="1"/>
    <col min="7948" max="7948" width="15.7109375" customWidth="1"/>
    <col min="7949" max="7949" width="2" bestFit="1" customWidth="1"/>
    <col min="7950" max="7950" width="16" customWidth="1"/>
    <col min="7951" max="7951" width="18.42578125" customWidth="1"/>
    <col min="7952" max="7952" width="11.42578125" customWidth="1"/>
    <col min="7953" max="7953" width="15.140625" bestFit="1" customWidth="1"/>
    <col min="7954" max="7954" width="4.5703125" bestFit="1" customWidth="1"/>
    <col min="7955" max="7956" width="14.140625" bestFit="1" customWidth="1"/>
    <col min="8194" max="8194" width="30.7109375" customWidth="1"/>
    <col min="8195" max="8195" width="13.7109375" customWidth="1"/>
    <col min="8196" max="8196" width="10.85546875" customWidth="1"/>
    <col min="8197" max="8197" width="12.140625" customWidth="1"/>
    <col min="8198" max="8198" width="15.7109375" customWidth="1"/>
    <col min="8199" max="8199" width="2" bestFit="1" customWidth="1"/>
    <col min="8200" max="8200" width="30.7109375" customWidth="1"/>
    <col min="8201" max="8201" width="13.7109375" customWidth="1"/>
    <col min="8202" max="8202" width="10.85546875" customWidth="1"/>
    <col min="8203" max="8203" width="12.140625" customWidth="1"/>
    <col min="8204" max="8204" width="15.7109375" customWidth="1"/>
    <col min="8205" max="8205" width="2" bestFit="1" customWidth="1"/>
    <col min="8206" max="8206" width="16" customWidth="1"/>
    <col min="8207" max="8207" width="18.42578125" customWidth="1"/>
    <col min="8208" max="8208" width="11.42578125" customWidth="1"/>
    <col min="8209" max="8209" width="15.140625" bestFit="1" customWidth="1"/>
    <col min="8210" max="8210" width="4.5703125" bestFit="1" customWidth="1"/>
    <col min="8211" max="8212" width="14.140625" bestFit="1" customWidth="1"/>
    <col min="8450" max="8450" width="30.7109375" customWidth="1"/>
    <col min="8451" max="8451" width="13.7109375" customWidth="1"/>
    <col min="8452" max="8452" width="10.85546875" customWidth="1"/>
    <col min="8453" max="8453" width="12.140625" customWidth="1"/>
    <col min="8454" max="8454" width="15.7109375" customWidth="1"/>
    <col min="8455" max="8455" width="2" bestFit="1" customWidth="1"/>
    <col min="8456" max="8456" width="30.7109375" customWidth="1"/>
    <col min="8457" max="8457" width="13.7109375" customWidth="1"/>
    <col min="8458" max="8458" width="10.85546875" customWidth="1"/>
    <col min="8459" max="8459" width="12.140625" customWidth="1"/>
    <col min="8460" max="8460" width="15.7109375" customWidth="1"/>
    <col min="8461" max="8461" width="2" bestFit="1" customWidth="1"/>
    <col min="8462" max="8462" width="16" customWidth="1"/>
    <col min="8463" max="8463" width="18.42578125" customWidth="1"/>
    <col min="8464" max="8464" width="11.42578125" customWidth="1"/>
    <col min="8465" max="8465" width="15.140625" bestFit="1" customWidth="1"/>
    <col min="8466" max="8466" width="4.5703125" bestFit="1" customWidth="1"/>
    <col min="8467" max="8468" width="14.140625" bestFit="1" customWidth="1"/>
    <col min="8706" max="8706" width="30.7109375" customWidth="1"/>
    <col min="8707" max="8707" width="13.7109375" customWidth="1"/>
    <col min="8708" max="8708" width="10.85546875" customWidth="1"/>
    <col min="8709" max="8709" width="12.140625" customWidth="1"/>
    <col min="8710" max="8710" width="15.7109375" customWidth="1"/>
    <col min="8711" max="8711" width="2" bestFit="1" customWidth="1"/>
    <col min="8712" max="8712" width="30.7109375" customWidth="1"/>
    <col min="8713" max="8713" width="13.7109375" customWidth="1"/>
    <col min="8714" max="8714" width="10.85546875" customWidth="1"/>
    <col min="8715" max="8715" width="12.140625" customWidth="1"/>
    <col min="8716" max="8716" width="15.7109375" customWidth="1"/>
    <col min="8717" max="8717" width="2" bestFit="1" customWidth="1"/>
    <col min="8718" max="8718" width="16" customWidth="1"/>
    <col min="8719" max="8719" width="18.42578125" customWidth="1"/>
    <col min="8720" max="8720" width="11.42578125" customWidth="1"/>
    <col min="8721" max="8721" width="15.140625" bestFit="1" customWidth="1"/>
    <col min="8722" max="8722" width="4.5703125" bestFit="1" customWidth="1"/>
    <col min="8723" max="8724" width="14.140625" bestFit="1" customWidth="1"/>
    <col min="8962" max="8962" width="30.7109375" customWidth="1"/>
    <col min="8963" max="8963" width="13.7109375" customWidth="1"/>
    <col min="8964" max="8964" width="10.85546875" customWidth="1"/>
    <col min="8965" max="8965" width="12.140625" customWidth="1"/>
    <col min="8966" max="8966" width="15.7109375" customWidth="1"/>
    <col min="8967" max="8967" width="2" bestFit="1" customWidth="1"/>
    <col min="8968" max="8968" width="30.7109375" customWidth="1"/>
    <col min="8969" max="8969" width="13.7109375" customWidth="1"/>
    <col min="8970" max="8970" width="10.85546875" customWidth="1"/>
    <col min="8971" max="8971" width="12.140625" customWidth="1"/>
    <col min="8972" max="8972" width="15.7109375" customWidth="1"/>
    <col min="8973" max="8973" width="2" bestFit="1" customWidth="1"/>
    <col min="8974" max="8974" width="16" customWidth="1"/>
    <col min="8975" max="8975" width="18.42578125" customWidth="1"/>
    <col min="8976" max="8976" width="11.42578125" customWidth="1"/>
    <col min="8977" max="8977" width="15.140625" bestFit="1" customWidth="1"/>
    <col min="8978" max="8978" width="4.5703125" bestFit="1" customWidth="1"/>
    <col min="8979" max="8980" width="14.140625" bestFit="1" customWidth="1"/>
    <col min="9218" max="9218" width="30.7109375" customWidth="1"/>
    <col min="9219" max="9219" width="13.7109375" customWidth="1"/>
    <col min="9220" max="9220" width="10.85546875" customWidth="1"/>
    <col min="9221" max="9221" width="12.140625" customWidth="1"/>
    <col min="9222" max="9222" width="15.7109375" customWidth="1"/>
    <col min="9223" max="9223" width="2" bestFit="1" customWidth="1"/>
    <col min="9224" max="9224" width="30.7109375" customWidth="1"/>
    <col min="9225" max="9225" width="13.7109375" customWidth="1"/>
    <col min="9226" max="9226" width="10.85546875" customWidth="1"/>
    <col min="9227" max="9227" width="12.140625" customWidth="1"/>
    <col min="9228" max="9228" width="15.7109375" customWidth="1"/>
    <col min="9229" max="9229" width="2" bestFit="1" customWidth="1"/>
    <col min="9230" max="9230" width="16" customWidth="1"/>
    <col min="9231" max="9231" width="18.42578125" customWidth="1"/>
    <col min="9232" max="9232" width="11.42578125" customWidth="1"/>
    <col min="9233" max="9233" width="15.140625" bestFit="1" customWidth="1"/>
    <col min="9234" max="9234" width="4.5703125" bestFit="1" customWidth="1"/>
    <col min="9235" max="9236" width="14.140625" bestFit="1" customWidth="1"/>
    <col min="9474" max="9474" width="30.7109375" customWidth="1"/>
    <col min="9475" max="9475" width="13.7109375" customWidth="1"/>
    <col min="9476" max="9476" width="10.85546875" customWidth="1"/>
    <col min="9477" max="9477" width="12.140625" customWidth="1"/>
    <col min="9478" max="9478" width="15.7109375" customWidth="1"/>
    <col min="9479" max="9479" width="2" bestFit="1" customWidth="1"/>
    <col min="9480" max="9480" width="30.7109375" customWidth="1"/>
    <col min="9481" max="9481" width="13.7109375" customWidth="1"/>
    <col min="9482" max="9482" width="10.85546875" customWidth="1"/>
    <col min="9483" max="9483" width="12.140625" customWidth="1"/>
    <col min="9484" max="9484" width="15.7109375" customWidth="1"/>
    <col min="9485" max="9485" width="2" bestFit="1" customWidth="1"/>
    <col min="9486" max="9486" width="16" customWidth="1"/>
    <col min="9487" max="9487" width="18.42578125" customWidth="1"/>
    <col min="9488" max="9488" width="11.42578125" customWidth="1"/>
    <col min="9489" max="9489" width="15.140625" bestFit="1" customWidth="1"/>
    <col min="9490" max="9490" width="4.5703125" bestFit="1" customWidth="1"/>
    <col min="9491" max="9492" width="14.140625" bestFit="1" customWidth="1"/>
    <col min="9730" max="9730" width="30.7109375" customWidth="1"/>
    <col min="9731" max="9731" width="13.7109375" customWidth="1"/>
    <col min="9732" max="9732" width="10.85546875" customWidth="1"/>
    <col min="9733" max="9733" width="12.140625" customWidth="1"/>
    <col min="9734" max="9734" width="15.7109375" customWidth="1"/>
    <col min="9735" max="9735" width="2" bestFit="1" customWidth="1"/>
    <col min="9736" max="9736" width="30.7109375" customWidth="1"/>
    <col min="9737" max="9737" width="13.7109375" customWidth="1"/>
    <col min="9738" max="9738" width="10.85546875" customWidth="1"/>
    <col min="9739" max="9739" width="12.140625" customWidth="1"/>
    <col min="9740" max="9740" width="15.7109375" customWidth="1"/>
    <col min="9741" max="9741" width="2" bestFit="1" customWidth="1"/>
    <col min="9742" max="9742" width="16" customWidth="1"/>
    <col min="9743" max="9743" width="18.42578125" customWidth="1"/>
    <col min="9744" max="9744" width="11.42578125" customWidth="1"/>
    <col min="9745" max="9745" width="15.140625" bestFit="1" customWidth="1"/>
    <col min="9746" max="9746" width="4.5703125" bestFit="1" customWidth="1"/>
    <col min="9747" max="9748" width="14.140625" bestFit="1" customWidth="1"/>
    <col min="9986" max="9986" width="30.7109375" customWidth="1"/>
    <col min="9987" max="9987" width="13.7109375" customWidth="1"/>
    <col min="9988" max="9988" width="10.85546875" customWidth="1"/>
    <col min="9989" max="9989" width="12.140625" customWidth="1"/>
    <col min="9990" max="9990" width="15.7109375" customWidth="1"/>
    <col min="9991" max="9991" width="2" bestFit="1" customWidth="1"/>
    <col min="9992" max="9992" width="30.7109375" customWidth="1"/>
    <col min="9993" max="9993" width="13.7109375" customWidth="1"/>
    <col min="9994" max="9994" width="10.85546875" customWidth="1"/>
    <col min="9995" max="9995" width="12.140625" customWidth="1"/>
    <col min="9996" max="9996" width="15.7109375" customWidth="1"/>
    <col min="9997" max="9997" width="2" bestFit="1" customWidth="1"/>
    <col min="9998" max="9998" width="16" customWidth="1"/>
    <col min="9999" max="9999" width="18.42578125" customWidth="1"/>
    <col min="10000" max="10000" width="11.42578125" customWidth="1"/>
    <col min="10001" max="10001" width="15.140625" bestFit="1" customWidth="1"/>
    <col min="10002" max="10002" width="4.5703125" bestFit="1" customWidth="1"/>
    <col min="10003" max="10004" width="14.140625" bestFit="1" customWidth="1"/>
    <col min="10242" max="10242" width="30.7109375" customWidth="1"/>
    <col min="10243" max="10243" width="13.7109375" customWidth="1"/>
    <col min="10244" max="10244" width="10.85546875" customWidth="1"/>
    <col min="10245" max="10245" width="12.140625" customWidth="1"/>
    <col min="10246" max="10246" width="15.7109375" customWidth="1"/>
    <col min="10247" max="10247" width="2" bestFit="1" customWidth="1"/>
    <col min="10248" max="10248" width="30.7109375" customWidth="1"/>
    <col min="10249" max="10249" width="13.7109375" customWidth="1"/>
    <col min="10250" max="10250" width="10.85546875" customWidth="1"/>
    <col min="10251" max="10251" width="12.140625" customWidth="1"/>
    <col min="10252" max="10252" width="15.7109375" customWidth="1"/>
    <col min="10253" max="10253" width="2" bestFit="1" customWidth="1"/>
    <col min="10254" max="10254" width="16" customWidth="1"/>
    <col min="10255" max="10255" width="18.42578125" customWidth="1"/>
    <col min="10256" max="10256" width="11.42578125" customWidth="1"/>
    <col min="10257" max="10257" width="15.140625" bestFit="1" customWidth="1"/>
    <col min="10258" max="10258" width="4.5703125" bestFit="1" customWidth="1"/>
    <col min="10259" max="10260" width="14.140625" bestFit="1" customWidth="1"/>
    <col min="10498" max="10498" width="30.7109375" customWidth="1"/>
    <col min="10499" max="10499" width="13.7109375" customWidth="1"/>
    <col min="10500" max="10500" width="10.85546875" customWidth="1"/>
    <col min="10501" max="10501" width="12.140625" customWidth="1"/>
    <col min="10502" max="10502" width="15.7109375" customWidth="1"/>
    <col min="10503" max="10503" width="2" bestFit="1" customWidth="1"/>
    <col min="10504" max="10504" width="30.7109375" customWidth="1"/>
    <col min="10505" max="10505" width="13.7109375" customWidth="1"/>
    <col min="10506" max="10506" width="10.85546875" customWidth="1"/>
    <col min="10507" max="10507" width="12.140625" customWidth="1"/>
    <col min="10508" max="10508" width="15.7109375" customWidth="1"/>
    <col min="10509" max="10509" width="2" bestFit="1" customWidth="1"/>
    <col min="10510" max="10510" width="16" customWidth="1"/>
    <col min="10511" max="10511" width="18.42578125" customWidth="1"/>
    <col min="10512" max="10512" width="11.42578125" customWidth="1"/>
    <col min="10513" max="10513" width="15.140625" bestFit="1" customWidth="1"/>
    <col min="10514" max="10514" width="4.5703125" bestFit="1" customWidth="1"/>
    <col min="10515" max="10516" width="14.140625" bestFit="1" customWidth="1"/>
    <col min="10754" max="10754" width="30.7109375" customWidth="1"/>
    <col min="10755" max="10755" width="13.7109375" customWidth="1"/>
    <col min="10756" max="10756" width="10.85546875" customWidth="1"/>
    <col min="10757" max="10757" width="12.140625" customWidth="1"/>
    <col min="10758" max="10758" width="15.7109375" customWidth="1"/>
    <col min="10759" max="10759" width="2" bestFit="1" customWidth="1"/>
    <col min="10760" max="10760" width="30.7109375" customWidth="1"/>
    <col min="10761" max="10761" width="13.7109375" customWidth="1"/>
    <col min="10762" max="10762" width="10.85546875" customWidth="1"/>
    <col min="10763" max="10763" width="12.140625" customWidth="1"/>
    <col min="10764" max="10764" width="15.7109375" customWidth="1"/>
    <col min="10765" max="10765" width="2" bestFit="1" customWidth="1"/>
    <col min="10766" max="10766" width="16" customWidth="1"/>
    <col min="10767" max="10767" width="18.42578125" customWidth="1"/>
    <col min="10768" max="10768" width="11.42578125" customWidth="1"/>
    <col min="10769" max="10769" width="15.140625" bestFit="1" customWidth="1"/>
    <col min="10770" max="10770" width="4.5703125" bestFit="1" customWidth="1"/>
    <col min="10771" max="10772" width="14.140625" bestFit="1" customWidth="1"/>
    <col min="11010" max="11010" width="30.7109375" customWidth="1"/>
    <col min="11011" max="11011" width="13.7109375" customWidth="1"/>
    <col min="11012" max="11012" width="10.85546875" customWidth="1"/>
    <col min="11013" max="11013" width="12.140625" customWidth="1"/>
    <col min="11014" max="11014" width="15.7109375" customWidth="1"/>
    <col min="11015" max="11015" width="2" bestFit="1" customWidth="1"/>
    <col min="11016" max="11016" width="30.7109375" customWidth="1"/>
    <col min="11017" max="11017" width="13.7109375" customWidth="1"/>
    <col min="11018" max="11018" width="10.85546875" customWidth="1"/>
    <col min="11019" max="11019" width="12.140625" customWidth="1"/>
    <col min="11020" max="11020" width="15.7109375" customWidth="1"/>
    <col min="11021" max="11021" width="2" bestFit="1" customWidth="1"/>
    <col min="11022" max="11022" width="16" customWidth="1"/>
    <col min="11023" max="11023" width="18.42578125" customWidth="1"/>
    <col min="11024" max="11024" width="11.42578125" customWidth="1"/>
    <col min="11025" max="11025" width="15.140625" bestFit="1" customWidth="1"/>
    <col min="11026" max="11026" width="4.5703125" bestFit="1" customWidth="1"/>
    <col min="11027" max="11028" width="14.140625" bestFit="1" customWidth="1"/>
    <col min="11266" max="11266" width="30.7109375" customWidth="1"/>
    <col min="11267" max="11267" width="13.7109375" customWidth="1"/>
    <col min="11268" max="11268" width="10.85546875" customWidth="1"/>
    <col min="11269" max="11269" width="12.140625" customWidth="1"/>
    <col min="11270" max="11270" width="15.7109375" customWidth="1"/>
    <col min="11271" max="11271" width="2" bestFit="1" customWidth="1"/>
    <col min="11272" max="11272" width="30.7109375" customWidth="1"/>
    <col min="11273" max="11273" width="13.7109375" customWidth="1"/>
    <col min="11274" max="11274" width="10.85546875" customWidth="1"/>
    <col min="11275" max="11275" width="12.140625" customWidth="1"/>
    <col min="11276" max="11276" width="15.7109375" customWidth="1"/>
    <col min="11277" max="11277" width="2" bestFit="1" customWidth="1"/>
    <col min="11278" max="11278" width="16" customWidth="1"/>
    <col min="11279" max="11279" width="18.42578125" customWidth="1"/>
    <col min="11280" max="11280" width="11.42578125" customWidth="1"/>
    <col min="11281" max="11281" width="15.140625" bestFit="1" customWidth="1"/>
    <col min="11282" max="11282" width="4.5703125" bestFit="1" customWidth="1"/>
    <col min="11283" max="11284" width="14.140625" bestFit="1" customWidth="1"/>
    <col min="11522" max="11522" width="30.7109375" customWidth="1"/>
    <col min="11523" max="11523" width="13.7109375" customWidth="1"/>
    <col min="11524" max="11524" width="10.85546875" customWidth="1"/>
    <col min="11525" max="11525" width="12.140625" customWidth="1"/>
    <col min="11526" max="11526" width="15.7109375" customWidth="1"/>
    <col min="11527" max="11527" width="2" bestFit="1" customWidth="1"/>
    <col min="11528" max="11528" width="30.7109375" customWidth="1"/>
    <col min="11529" max="11529" width="13.7109375" customWidth="1"/>
    <col min="11530" max="11530" width="10.85546875" customWidth="1"/>
    <col min="11531" max="11531" width="12.140625" customWidth="1"/>
    <col min="11532" max="11532" width="15.7109375" customWidth="1"/>
    <col min="11533" max="11533" width="2" bestFit="1" customWidth="1"/>
    <col min="11534" max="11534" width="16" customWidth="1"/>
    <col min="11535" max="11535" width="18.42578125" customWidth="1"/>
    <col min="11536" max="11536" width="11.42578125" customWidth="1"/>
    <col min="11537" max="11537" width="15.140625" bestFit="1" customWidth="1"/>
    <col min="11538" max="11538" width="4.5703125" bestFit="1" customWidth="1"/>
    <col min="11539" max="11540" width="14.140625" bestFit="1" customWidth="1"/>
    <col min="11778" max="11778" width="30.7109375" customWidth="1"/>
    <col min="11779" max="11779" width="13.7109375" customWidth="1"/>
    <col min="11780" max="11780" width="10.85546875" customWidth="1"/>
    <col min="11781" max="11781" width="12.140625" customWidth="1"/>
    <col min="11782" max="11782" width="15.7109375" customWidth="1"/>
    <col min="11783" max="11783" width="2" bestFit="1" customWidth="1"/>
    <col min="11784" max="11784" width="30.7109375" customWidth="1"/>
    <col min="11785" max="11785" width="13.7109375" customWidth="1"/>
    <col min="11786" max="11786" width="10.85546875" customWidth="1"/>
    <col min="11787" max="11787" width="12.140625" customWidth="1"/>
    <col min="11788" max="11788" width="15.7109375" customWidth="1"/>
    <col min="11789" max="11789" width="2" bestFit="1" customWidth="1"/>
    <col min="11790" max="11790" width="16" customWidth="1"/>
    <col min="11791" max="11791" width="18.42578125" customWidth="1"/>
    <col min="11792" max="11792" width="11.42578125" customWidth="1"/>
    <col min="11793" max="11793" width="15.140625" bestFit="1" customWidth="1"/>
    <col min="11794" max="11794" width="4.5703125" bestFit="1" customWidth="1"/>
    <col min="11795" max="11796" width="14.140625" bestFit="1" customWidth="1"/>
    <col min="12034" max="12034" width="30.7109375" customWidth="1"/>
    <col min="12035" max="12035" width="13.7109375" customWidth="1"/>
    <col min="12036" max="12036" width="10.85546875" customWidth="1"/>
    <col min="12037" max="12037" width="12.140625" customWidth="1"/>
    <col min="12038" max="12038" width="15.7109375" customWidth="1"/>
    <col min="12039" max="12039" width="2" bestFit="1" customWidth="1"/>
    <col min="12040" max="12040" width="30.7109375" customWidth="1"/>
    <col min="12041" max="12041" width="13.7109375" customWidth="1"/>
    <col min="12042" max="12042" width="10.85546875" customWidth="1"/>
    <col min="12043" max="12043" width="12.140625" customWidth="1"/>
    <col min="12044" max="12044" width="15.7109375" customWidth="1"/>
    <col min="12045" max="12045" width="2" bestFit="1" customWidth="1"/>
    <col min="12046" max="12046" width="16" customWidth="1"/>
    <col min="12047" max="12047" width="18.42578125" customWidth="1"/>
    <col min="12048" max="12048" width="11.42578125" customWidth="1"/>
    <col min="12049" max="12049" width="15.140625" bestFit="1" customWidth="1"/>
    <col min="12050" max="12050" width="4.5703125" bestFit="1" customWidth="1"/>
    <col min="12051" max="12052" width="14.140625" bestFit="1" customWidth="1"/>
    <col min="12290" max="12290" width="30.7109375" customWidth="1"/>
    <col min="12291" max="12291" width="13.7109375" customWidth="1"/>
    <col min="12292" max="12292" width="10.85546875" customWidth="1"/>
    <col min="12293" max="12293" width="12.140625" customWidth="1"/>
    <col min="12294" max="12294" width="15.7109375" customWidth="1"/>
    <col min="12295" max="12295" width="2" bestFit="1" customWidth="1"/>
    <col min="12296" max="12296" width="30.7109375" customWidth="1"/>
    <col min="12297" max="12297" width="13.7109375" customWidth="1"/>
    <col min="12298" max="12298" width="10.85546875" customWidth="1"/>
    <col min="12299" max="12299" width="12.140625" customWidth="1"/>
    <col min="12300" max="12300" width="15.7109375" customWidth="1"/>
    <col min="12301" max="12301" width="2" bestFit="1" customWidth="1"/>
    <col min="12302" max="12302" width="16" customWidth="1"/>
    <col min="12303" max="12303" width="18.42578125" customWidth="1"/>
    <col min="12304" max="12304" width="11.42578125" customWidth="1"/>
    <col min="12305" max="12305" width="15.140625" bestFit="1" customWidth="1"/>
    <col min="12306" max="12306" width="4.5703125" bestFit="1" customWidth="1"/>
    <col min="12307" max="12308" width="14.140625" bestFit="1" customWidth="1"/>
    <col min="12546" max="12546" width="30.7109375" customWidth="1"/>
    <col min="12547" max="12547" width="13.7109375" customWidth="1"/>
    <col min="12548" max="12548" width="10.85546875" customWidth="1"/>
    <col min="12549" max="12549" width="12.140625" customWidth="1"/>
    <col min="12550" max="12550" width="15.7109375" customWidth="1"/>
    <col min="12551" max="12551" width="2" bestFit="1" customWidth="1"/>
    <col min="12552" max="12552" width="30.7109375" customWidth="1"/>
    <col min="12553" max="12553" width="13.7109375" customWidth="1"/>
    <col min="12554" max="12554" width="10.85546875" customWidth="1"/>
    <col min="12555" max="12555" width="12.140625" customWidth="1"/>
    <col min="12556" max="12556" width="15.7109375" customWidth="1"/>
    <col min="12557" max="12557" width="2" bestFit="1" customWidth="1"/>
    <col min="12558" max="12558" width="16" customWidth="1"/>
    <col min="12559" max="12559" width="18.42578125" customWidth="1"/>
    <col min="12560" max="12560" width="11.42578125" customWidth="1"/>
    <col min="12561" max="12561" width="15.140625" bestFit="1" customWidth="1"/>
    <col min="12562" max="12562" width="4.5703125" bestFit="1" customWidth="1"/>
    <col min="12563" max="12564" width="14.140625" bestFit="1" customWidth="1"/>
    <col min="12802" max="12802" width="30.7109375" customWidth="1"/>
    <col min="12803" max="12803" width="13.7109375" customWidth="1"/>
    <col min="12804" max="12804" width="10.85546875" customWidth="1"/>
    <col min="12805" max="12805" width="12.140625" customWidth="1"/>
    <col min="12806" max="12806" width="15.7109375" customWidth="1"/>
    <col min="12807" max="12807" width="2" bestFit="1" customWidth="1"/>
    <col min="12808" max="12808" width="30.7109375" customWidth="1"/>
    <col min="12809" max="12809" width="13.7109375" customWidth="1"/>
    <col min="12810" max="12810" width="10.85546875" customWidth="1"/>
    <col min="12811" max="12811" width="12.140625" customWidth="1"/>
    <col min="12812" max="12812" width="15.7109375" customWidth="1"/>
    <col min="12813" max="12813" width="2" bestFit="1" customWidth="1"/>
    <col min="12814" max="12814" width="16" customWidth="1"/>
    <col min="12815" max="12815" width="18.42578125" customWidth="1"/>
    <col min="12816" max="12816" width="11.42578125" customWidth="1"/>
    <col min="12817" max="12817" width="15.140625" bestFit="1" customWidth="1"/>
    <col min="12818" max="12818" width="4.5703125" bestFit="1" customWidth="1"/>
    <col min="12819" max="12820" width="14.140625" bestFit="1" customWidth="1"/>
    <col min="13058" max="13058" width="30.7109375" customWidth="1"/>
    <col min="13059" max="13059" width="13.7109375" customWidth="1"/>
    <col min="13060" max="13060" width="10.85546875" customWidth="1"/>
    <col min="13061" max="13061" width="12.140625" customWidth="1"/>
    <col min="13062" max="13062" width="15.7109375" customWidth="1"/>
    <col min="13063" max="13063" width="2" bestFit="1" customWidth="1"/>
    <col min="13064" max="13064" width="30.7109375" customWidth="1"/>
    <col min="13065" max="13065" width="13.7109375" customWidth="1"/>
    <col min="13066" max="13066" width="10.85546875" customWidth="1"/>
    <col min="13067" max="13067" width="12.140625" customWidth="1"/>
    <col min="13068" max="13068" width="15.7109375" customWidth="1"/>
    <col min="13069" max="13069" width="2" bestFit="1" customWidth="1"/>
    <col min="13070" max="13070" width="16" customWidth="1"/>
    <col min="13071" max="13071" width="18.42578125" customWidth="1"/>
    <col min="13072" max="13072" width="11.42578125" customWidth="1"/>
    <col min="13073" max="13073" width="15.140625" bestFit="1" customWidth="1"/>
    <col min="13074" max="13074" width="4.5703125" bestFit="1" customWidth="1"/>
    <col min="13075" max="13076" width="14.140625" bestFit="1" customWidth="1"/>
    <col min="13314" max="13314" width="30.7109375" customWidth="1"/>
    <col min="13315" max="13315" width="13.7109375" customWidth="1"/>
    <col min="13316" max="13316" width="10.85546875" customWidth="1"/>
    <col min="13317" max="13317" width="12.140625" customWidth="1"/>
    <col min="13318" max="13318" width="15.7109375" customWidth="1"/>
    <col min="13319" max="13319" width="2" bestFit="1" customWidth="1"/>
    <col min="13320" max="13320" width="30.7109375" customWidth="1"/>
    <col min="13321" max="13321" width="13.7109375" customWidth="1"/>
    <col min="13322" max="13322" width="10.85546875" customWidth="1"/>
    <col min="13323" max="13323" width="12.140625" customWidth="1"/>
    <col min="13324" max="13324" width="15.7109375" customWidth="1"/>
    <col min="13325" max="13325" width="2" bestFit="1" customWidth="1"/>
    <col min="13326" max="13326" width="16" customWidth="1"/>
    <col min="13327" max="13327" width="18.42578125" customWidth="1"/>
    <col min="13328" max="13328" width="11.42578125" customWidth="1"/>
    <col min="13329" max="13329" width="15.140625" bestFit="1" customWidth="1"/>
    <col min="13330" max="13330" width="4.5703125" bestFit="1" customWidth="1"/>
    <col min="13331" max="13332" width="14.140625" bestFit="1" customWidth="1"/>
    <col min="13570" max="13570" width="30.7109375" customWidth="1"/>
    <col min="13571" max="13571" width="13.7109375" customWidth="1"/>
    <col min="13572" max="13572" width="10.85546875" customWidth="1"/>
    <col min="13573" max="13573" width="12.140625" customWidth="1"/>
    <col min="13574" max="13574" width="15.7109375" customWidth="1"/>
    <col min="13575" max="13575" width="2" bestFit="1" customWidth="1"/>
    <col min="13576" max="13576" width="30.7109375" customWidth="1"/>
    <col min="13577" max="13577" width="13.7109375" customWidth="1"/>
    <col min="13578" max="13578" width="10.85546875" customWidth="1"/>
    <col min="13579" max="13579" width="12.140625" customWidth="1"/>
    <col min="13580" max="13580" width="15.7109375" customWidth="1"/>
    <col min="13581" max="13581" width="2" bestFit="1" customWidth="1"/>
    <col min="13582" max="13582" width="16" customWidth="1"/>
    <col min="13583" max="13583" width="18.42578125" customWidth="1"/>
    <col min="13584" max="13584" width="11.42578125" customWidth="1"/>
    <col min="13585" max="13585" width="15.140625" bestFit="1" customWidth="1"/>
    <col min="13586" max="13586" width="4.5703125" bestFit="1" customWidth="1"/>
    <col min="13587" max="13588" width="14.140625" bestFit="1" customWidth="1"/>
    <col min="13826" max="13826" width="30.7109375" customWidth="1"/>
    <col min="13827" max="13827" width="13.7109375" customWidth="1"/>
    <col min="13828" max="13828" width="10.85546875" customWidth="1"/>
    <col min="13829" max="13829" width="12.140625" customWidth="1"/>
    <col min="13830" max="13830" width="15.7109375" customWidth="1"/>
    <col min="13831" max="13831" width="2" bestFit="1" customWidth="1"/>
    <col min="13832" max="13832" width="30.7109375" customWidth="1"/>
    <col min="13833" max="13833" width="13.7109375" customWidth="1"/>
    <col min="13834" max="13834" width="10.85546875" customWidth="1"/>
    <col min="13835" max="13835" width="12.140625" customWidth="1"/>
    <col min="13836" max="13836" width="15.7109375" customWidth="1"/>
    <col min="13837" max="13837" width="2" bestFit="1" customWidth="1"/>
    <col min="13838" max="13838" width="16" customWidth="1"/>
    <col min="13839" max="13839" width="18.42578125" customWidth="1"/>
    <col min="13840" max="13840" width="11.42578125" customWidth="1"/>
    <col min="13841" max="13841" width="15.140625" bestFit="1" customWidth="1"/>
    <col min="13842" max="13842" width="4.5703125" bestFit="1" customWidth="1"/>
    <col min="13843" max="13844" width="14.140625" bestFit="1" customWidth="1"/>
    <col min="14082" max="14082" width="30.7109375" customWidth="1"/>
    <col min="14083" max="14083" width="13.7109375" customWidth="1"/>
    <col min="14084" max="14084" width="10.85546875" customWidth="1"/>
    <col min="14085" max="14085" width="12.140625" customWidth="1"/>
    <col min="14086" max="14086" width="15.7109375" customWidth="1"/>
    <col min="14087" max="14087" width="2" bestFit="1" customWidth="1"/>
    <col min="14088" max="14088" width="30.7109375" customWidth="1"/>
    <col min="14089" max="14089" width="13.7109375" customWidth="1"/>
    <col min="14090" max="14090" width="10.85546875" customWidth="1"/>
    <col min="14091" max="14091" width="12.140625" customWidth="1"/>
    <col min="14092" max="14092" width="15.7109375" customWidth="1"/>
    <col min="14093" max="14093" width="2" bestFit="1" customWidth="1"/>
    <col min="14094" max="14094" width="16" customWidth="1"/>
    <col min="14095" max="14095" width="18.42578125" customWidth="1"/>
    <col min="14096" max="14096" width="11.42578125" customWidth="1"/>
    <col min="14097" max="14097" width="15.140625" bestFit="1" customWidth="1"/>
    <col min="14098" max="14098" width="4.5703125" bestFit="1" customWidth="1"/>
    <col min="14099" max="14100" width="14.140625" bestFit="1" customWidth="1"/>
    <col min="14338" max="14338" width="30.7109375" customWidth="1"/>
    <col min="14339" max="14339" width="13.7109375" customWidth="1"/>
    <col min="14340" max="14340" width="10.85546875" customWidth="1"/>
    <col min="14341" max="14341" width="12.140625" customWidth="1"/>
    <col min="14342" max="14342" width="15.7109375" customWidth="1"/>
    <col min="14343" max="14343" width="2" bestFit="1" customWidth="1"/>
    <col min="14344" max="14344" width="30.7109375" customWidth="1"/>
    <col min="14345" max="14345" width="13.7109375" customWidth="1"/>
    <col min="14346" max="14346" width="10.85546875" customWidth="1"/>
    <col min="14347" max="14347" width="12.140625" customWidth="1"/>
    <col min="14348" max="14348" width="15.7109375" customWidth="1"/>
    <col min="14349" max="14349" width="2" bestFit="1" customWidth="1"/>
    <col min="14350" max="14350" width="16" customWidth="1"/>
    <col min="14351" max="14351" width="18.42578125" customWidth="1"/>
    <col min="14352" max="14352" width="11.42578125" customWidth="1"/>
    <col min="14353" max="14353" width="15.140625" bestFit="1" customWidth="1"/>
    <col min="14354" max="14354" width="4.5703125" bestFit="1" customWidth="1"/>
    <col min="14355" max="14356" width="14.140625" bestFit="1" customWidth="1"/>
    <col min="14594" max="14594" width="30.7109375" customWidth="1"/>
    <col min="14595" max="14595" width="13.7109375" customWidth="1"/>
    <col min="14596" max="14596" width="10.85546875" customWidth="1"/>
    <col min="14597" max="14597" width="12.140625" customWidth="1"/>
    <col min="14598" max="14598" width="15.7109375" customWidth="1"/>
    <col min="14599" max="14599" width="2" bestFit="1" customWidth="1"/>
    <col min="14600" max="14600" width="30.7109375" customWidth="1"/>
    <col min="14601" max="14601" width="13.7109375" customWidth="1"/>
    <col min="14602" max="14602" width="10.85546875" customWidth="1"/>
    <col min="14603" max="14603" width="12.140625" customWidth="1"/>
    <col min="14604" max="14604" width="15.7109375" customWidth="1"/>
    <col min="14605" max="14605" width="2" bestFit="1" customWidth="1"/>
    <col min="14606" max="14606" width="16" customWidth="1"/>
    <col min="14607" max="14607" width="18.42578125" customWidth="1"/>
    <col min="14608" max="14608" width="11.42578125" customWidth="1"/>
    <col min="14609" max="14609" width="15.140625" bestFit="1" customWidth="1"/>
    <col min="14610" max="14610" width="4.5703125" bestFit="1" customWidth="1"/>
    <col min="14611" max="14612" width="14.140625" bestFit="1" customWidth="1"/>
    <col min="14850" max="14850" width="30.7109375" customWidth="1"/>
    <col min="14851" max="14851" width="13.7109375" customWidth="1"/>
    <col min="14852" max="14852" width="10.85546875" customWidth="1"/>
    <col min="14853" max="14853" width="12.140625" customWidth="1"/>
    <col min="14854" max="14854" width="15.7109375" customWidth="1"/>
    <col min="14855" max="14855" width="2" bestFit="1" customWidth="1"/>
    <col min="14856" max="14856" width="30.7109375" customWidth="1"/>
    <col min="14857" max="14857" width="13.7109375" customWidth="1"/>
    <col min="14858" max="14858" width="10.85546875" customWidth="1"/>
    <col min="14859" max="14859" width="12.140625" customWidth="1"/>
    <col min="14860" max="14860" width="15.7109375" customWidth="1"/>
    <col min="14861" max="14861" width="2" bestFit="1" customWidth="1"/>
    <col min="14862" max="14862" width="16" customWidth="1"/>
    <col min="14863" max="14863" width="18.42578125" customWidth="1"/>
    <col min="14864" max="14864" width="11.42578125" customWidth="1"/>
    <col min="14865" max="14865" width="15.140625" bestFit="1" customWidth="1"/>
    <col min="14866" max="14866" width="4.5703125" bestFit="1" customWidth="1"/>
    <col min="14867" max="14868" width="14.140625" bestFit="1" customWidth="1"/>
    <col min="15106" max="15106" width="30.7109375" customWidth="1"/>
    <col min="15107" max="15107" width="13.7109375" customWidth="1"/>
    <col min="15108" max="15108" width="10.85546875" customWidth="1"/>
    <col min="15109" max="15109" width="12.140625" customWidth="1"/>
    <col min="15110" max="15110" width="15.7109375" customWidth="1"/>
    <col min="15111" max="15111" width="2" bestFit="1" customWidth="1"/>
    <col min="15112" max="15112" width="30.7109375" customWidth="1"/>
    <col min="15113" max="15113" width="13.7109375" customWidth="1"/>
    <col min="15114" max="15114" width="10.85546875" customWidth="1"/>
    <col min="15115" max="15115" width="12.140625" customWidth="1"/>
    <col min="15116" max="15116" width="15.7109375" customWidth="1"/>
    <col min="15117" max="15117" width="2" bestFit="1" customWidth="1"/>
    <col min="15118" max="15118" width="16" customWidth="1"/>
    <col min="15119" max="15119" width="18.42578125" customWidth="1"/>
    <col min="15120" max="15120" width="11.42578125" customWidth="1"/>
    <col min="15121" max="15121" width="15.140625" bestFit="1" customWidth="1"/>
    <col min="15122" max="15122" width="4.5703125" bestFit="1" customWidth="1"/>
    <col min="15123" max="15124" width="14.140625" bestFit="1" customWidth="1"/>
    <col min="15362" max="15362" width="30.7109375" customWidth="1"/>
    <col min="15363" max="15363" width="13.7109375" customWidth="1"/>
    <col min="15364" max="15364" width="10.85546875" customWidth="1"/>
    <col min="15365" max="15365" width="12.140625" customWidth="1"/>
    <col min="15366" max="15366" width="15.7109375" customWidth="1"/>
    <col min="15367" max="15367" width="2" bestFit="1" customWidth="1"/>
    <col min="15368" max="15368" width="30.7109375" customWidth="1"/>
    <col min="15369" max="15369" width="13.7109375" customWidth="1"/>
    <col min="15370" max="15370" width="10.85546875" customWidth="1"/>
    <col min="15371" max="15371" width="12.140625" customWidth="1"/>
    <col min="15372" max="15372" width="15.7109375" customWidth="1"/>
    <col min="15373" max="15373" width="2" bestFit="1" customWidth="1"/>
    <col min="15374" max="15374" width="16" customWidth="1"/>
    <col min="15375" max="15375" width="18.42578125" customWidth="1"/>
    <col min="15376" max="15376" width="11.42578125" customWidth="1"/>
    <col min="15377" max="15377" width="15.140625" bestFit="1" customWidth="1"/>
    <col min="15378" max="15378" width="4.5703125" bestFit="1" customWidth="1"/>
    <col min="15379" max="15380" width="14.140625" bestFit="1" customWidth="1"/>
    <col min="15618" max="15618" width="30.7109375" customWidth="1"/>
    <col min="15619" max="15619" width="13.7109375" customWidth="1"/>
    <col min="15620" max="15620" width="10.85546875" customWidth="1"/>
    <col min="15621" max="15621" width="12.140625" customWidth="1"/>
    <col min="15622" max="15622" width="15.7109375" customWidth="1"/>
    <col min="15623" max="15623" width="2" bestFit="1" customWidth="1"/>
    <col min="15624" max="15624" width="30.7109375" customWidth="1"/>
    <col min="15625" max="15625" width="13.7109375" customWidth="1"/>
    <col min="15626" max="15626" width="10.85546875" customWidth="1"/>
    <col min="15627" max="15627" width="12.140625" customWidth="1"/>
    <col min="15628" max="15628" width="15.7109375" customWidth="1"/>
    <col min="15629" max="15629" width="2" bestFit="1" customWidth="1"/>
    <col min="15630" max="15630" width="16" customWidth="1"/>
    <col min="15631" max="15631" width="18.42578125" customWidth="1"/>
    <col min="15632" max="15632" width="11.42578125" customWidth="1"/>
    <col min="15633" max="15633" width="15.140625" bestFit="1" customWidth="1"/>
    <col min="15634" max="15634" width="4.5703125" bestFit="1" customWidth="1"/>
    <col min="15635" max="15636" width="14.140625" bestFit="1" customWidth="1"/>
    <col min="15874" max="15874" width="30.7109375" customWidth="1"/>
    <col min="15875" max="15875" width="13.7109375" customWidth="1"/>
    <col min="15876" max="15876" width="10.85546875" customWidth="1"/>
    <col min="15877" max="15877" width="12.140625" customWidth="1"/>
    <col min="15878" max="15878" width="15.7109375" customWidth="1"/>
    <col min="15879" max="15879" width="2" bestFit="1" customWidth="1"/>
    <col min="15880" max="15880" width="30.7109375" customWidth="1"/>
    <col min="15881" max="15881" width="13.7109375" customWidth="1"/>
    <col min="15882" max="15882" width="10.85546875" customWidth="1"/>
    <col min="15883" max="15883" width="12.140625" customWidth="1"/>
    <col min="15884" max="15884" width="15.7109375" customWidth="1"/>
    <col min="15885" max="15885" width="2" bestFit="1" customWidth="1"/>
    <col min="15886" max="15886" width="16" customWidth="1"/>
    <col min="15887" max="15887" width="18.42578125" customWidth="1"/>
    <col min="15888" max="15888" width="11.42578125" customWidth="1"/>
    <col min="15889" max="15889" width="15.140625" bestFit="1" customWidth="1"/>
    <col min="15890" max="15890" width="4.5703125" bestFit="1" customWidth="1"/>
    <col min="15891" max="15892" width="14.140625" bestFit="1" customWidth="1"/>
    <col min="16130" max="16130" width="30.7109375" customWidth="1"/>
    <col min="16131" max="16131" width="13.7109375" customWidth="1"/>
    <col min="16132" max="16132" width="10.85546875" customWidth="1"/>
    <col min="16133" max="16133" width="12.140625" customWidth="1"/>
    <col min="16134" max="16134" width="15.7109375" customWidth="1"/>
    <col min="16135" max="16135" width="2" bestFit="1" customWidth="1"/>
    <col min="16136" max="16136" width="30.7109375" customWidth="1"/>
    <col min="16137" max="16137" width="13.7109375" customWidth="1"/>
    <col min="16138" max="16138" width="10.85546875" customWidth="1"/>
    <col min="16139" max="16139" width="12.140625" customWidth="1"/>
    <col min="16140" max="16140" width="15.7109375" customWidth="1"/>
    <col min="16141" max="16141" width="2" bestFit="1" customWidth="1"/>
    <col min="16142" max="16142" width="16" customWidth="1"/>
    <col min="16143" max="16143" width="18.42578125" customWidth="1"/>
    <col min="16144" max="16144" width="11.42578125" customWidth="1"/>
    <col min="16145" max="16145" width="15.140625" bestFit="1" customWidth="1"/>
    <col min="16146" max="16146" width="4.5703125" bestFit="1" customWidth="1"/>
    <col min="16147" max="16148" width="14.140625" bestFit="1" customWidth="1"/>
  </cols>
  <sheetData>
    <row r="1" spans="1:16" x14ac:dyDescent="0.25">
      <c r="H1" s="354"/>
    </row>
    <row r="2" spans="1:16" ht="15.75" thickBot="1" x14ac:dyDescent="0.3">
      <c r="H2" s="354"/>
    </row>
    <row r="3" spans="1:16" ht="15.75" thickTop="1" x14ac:dyDescent="0.25">
      <c r="A3" s="353"/>
      <c r="B3" s="350"/>
      <c r="C3" s="350"/>
      <c r="D3" s="350"/>
      <c r="E3" s="350"/>
      <c r="F3" s="350"/>
      <c r="G3" s="350"/>
      <c r="H3" s="352"/>
      <c r="I3" s="350"/>
      <c r="J3" s="350"/>
      <c r="K3" s="350"/>
      <c r="L3" s="350"/>
      <c r="M3" s="350"/>
      <c r="N3" s="351"/>
      <c r="O3" s="350"/>
      <c r="P3" s="349"/>
    </row>
    <row r="4" spans="1:16" x14ac:dyDescent="0.25">
      <c r="A4" s="292"/>
      <c r="B4" s="72"/>
      <c r="C4" s="72"/>
      <c r="D4" s="72"/>
      <c r="E4" s="72"/>
      <c r="F4" s="72"/>
      <c r="G4" s="72"/>
      <c r="H4" s="348"/>
      <c r="I4" s="72"/>
      <c r="J4" s="72"/>
      <c r="K4" s="72"/>
      <c r="L4" s="72"/>
      <c r="M4" s="72"/>
      <c r="N4" s="465"/>
      <c r="O4" s="72"/>
      <c r="P4" s="290"/>
    </row>
    <row r="5" spans="1:16" x14ac:dyDescent="0.25">
      <c r="A5" s="292"/>
      <c r="B5" s="72"/>
      <c r="C5" s="72"/>
      <c r="D5" s="72"/>
      <c r="E5" s="72"/>
      <c r="F5" s="72"/>
      <c r="G5" s="72"/>
      <c r="H5" s="348"/>
      <c r="I5" s="72"/>
      <c r="J5" s="72"/>
      <c r="K5" s="72"/>
      <c r="L5" s="72"/>
      <c r="M5" s="72"/>
      <c r="N5" s="465"/>
      <c r="O5" s="72"/>
      <c r="P5" s="290"/>
    </row>
    <row r="6" spans="1:16" x14ac:dyDescent="0.25">
      <c r="A6" s="29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465"/>
      <c r="O6" s="72"/>
      <c r="P6" s="290"/>
    </row>
    <row r="7" spans="1:16" x14ac:dyDescent="0.25">
      <c r="A7" s="29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465"/>
      <c r="O7" s="72"/>
      <c r="P7" s="290"/>
    </row>
    <row r="8" spans="1:16" x14ac:dyDescent="0.25">
      <c r="A8" s="29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465"/>
      <c r="O8" s="72"/>
      <c r="P8" s="290"/>
    </row>
    <row r="9" spans="1:16" x14ac:dyDescent="0.25">
      <c r="A9" s="29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465"/>
      <c r="O9" s="72"/>
      <c r="P9" s="290"/>
    </row>
    <row r="10" spans="1:16" x14ac:dyDescent="0.25">
      <c r="A10" s="292"/>
      <c r="B10" s="347"/>
      <c r="C10" s="346"/>
      <c r="D10" s="345"/>
      <c r="E10" s="345"/>
      <c r="F10" s="72"/>
      <c r="G10" s="72"/>
      <c r="H10" s="72"/>
      <c r="I10" s="72"/>
      <c r="J10" s="343"/>
      <c r="K10" s="343"/>
      <c r="L10" s="72"/>
      <c r="M10" s="72"/>
      <c r="N10" s="465"/>
      <c r="O10" s="72"/>
      <c r="P10" s="290"/>
    </row>
    <row r="11" spans="1:16" x14ac:dyDescent="0.25">
      <c r="A11" s="292"/>
      <c r="B11" s="72"/>
      <c r="C11" s="72"/>
      <c r="D11" s="72"/>
      <c r="E11" s="72"/>
      <c r="F11" s="72"/>
      <c r="G11" s="72"/>
      <c r="H11" s="72"/>
      <c r="I11" s="72"/>
      <c r="J11" s="343"/>
      <c r="K11" s="343"/>
      <c r="L11" s="72"/>
      <c r="M11" s="72"/>
      <c r="N11" s="465"/>
      <c r="O11" s="72"/>
      <c r="P11" s="290"/>
    </row>
    <row r="12" spans="1:16" x14ac:dyDescent="0.25">
      <c r="A12" s="292"/>
      <c r="B12" s="72"/>
      <c r="C12" s="72"/>
      <c r="D12" s="72"/>
      <c r="E12" s="72"/>
      <c r="F12" s="72"/>
      <c r="G12" s="72"/>
      <c r="H12" s="72"/>
      <c r="I12" s="72"/>
      <c r="J12" s="343"/>
      <c r="K12" s="343"/>
      <c r="L12" s="72"/>
      <c r="M12" s="72"/>
      <c r="N12" s="465"/>
      <c r="O12" s="72"/>
      <c r="P12" s="290"/>
    </row>
    <row r="13" spans="1:16" x14ac:dyDescent="0.25">
      <c r="A13" s="292"/>
      <c r="B13" s="72"/>
      <c r="C13" s="72"/>
      <c r="D13" s="72"/>
      <c r="E13" s="72"/>
      <c r="F13" s="72"/>
      <c r="G13" s="72"/>
      <c r="H13" s="72"/>
      <c r="I13" s="72"/>
      <c r="J13" s="343"/>
      <c r="K13" s="343"/>
      <c r="L13" s="72"/>
      <c r="M13" s="72"/>
      <c r="N13" s="465"/>
      <c r="O13" s="72"/>
      <c r="P13" s="290"/>
    </row>
    <row r="14" spans="1:16" x14ac:dyDescent="0.25">
      <c r="A14" s="292"/>
      <c r="B14" s="478" t="s">
        <v>397</v>
      </c>
      <c r="C14" s="1113" t="s">
        <v>3218</v>
      </c>
      <c r="D14" s="1113"/>
      <c r="E14" s="1113"/>
      <c r="F14" s="1113"/>
      <c r="G14" s="1113"/>
      <c r="H14" s="72"/>
      <c r="I14" s="72"/>
      <c r="J14" s="343"/>
      <c r="K14" s="343"/>
      <c r="L14" s="72"/>
      <c r="M14" s="72"/>
      <c r="N14" s="465"/>
      <c r="O14" s="72"/>
      <c r="P14" s="290"/>
    </row>
    <row r="15" spans="1:16" x14ac:dyDescent="0.25">
      <c r="A15" s="292"/>
      <c r="B15" s="72"/>
      <c r="C15" s="72"/>
      <c r="D15" s="72"/>
      <c r="E15" s="72"/>
      <c r="F15" s="72"/>
      <c r="G15" s="296"/>
      <c r="H15" s="72"/>
      <c r="I15" s="72"/>
      <c r="J15" s="343"/>
      <c r="K15" s="343"/>
      <c r="L15" s="72"/>
      <c r="M15" s="72"/>
      <c r="N15" s="465"/>
      <c r="O15" s="72"/>
      <c r="P15" s="290"/>
    </row>
    <row r="16" spans="1:16" x14ac:dyDescent="0.25">
      <c r="A16" s="292"/>
      <c r="B16" s="479" t="s">
        <v>396</v>
      </c>
      <c r="C16" s="1113" t="s">
        <v>3227</v>
      </c>
      <c r="D16" s="1113"/>
      <c r="E16" s="1113"/>
      <c r="F16" s="1113"/>
      <c r="G16" s="1113"/>
      <c r="H16" s="72"/>
      <c r="I16" s="72"/>
      <c r="J16" s="478" t="s">
        <v>293</v>
      </c>
      <c r="K16" s="478"/>
      <c r="L16" s="1113" t="s">
        <v>3221</v>
      </c>
      <c r="M16" s="1113"/>
      <c r="N16" s="1113"/>
      <c r="O16" s="72"/>
      <c r="P16" s="290"/>
    </row>
    <row r="17" spans="1:16" x14ac:dyDescent="0.25">
      <c r="A17" s="292"/>
      <c r="B17" s="72"/>
      <c r="C17" s="72"/>
      <c r="D17" s="72"/>
      <c r="E17" s="72"/>
      <c r="F17" s="72"/>
      <c r="G17" s="296"/>
      <c r="H17" s="72"/>
      <c r="I17" s="72"/>
      <c r="J17" s="343"/>
      <c r="K17" s="343"/>
      <c r="L17" s="343"/>
      <c r="M17" s="72"/>
      <c r="N17" s="465"/>
      <c r="O17" s="72"/>
      <c r="P17" s="290"/>
    </row>
    <row r="18" spans="1:16" ht="15" customHeight="1" x14ac:dyDescent="0.25">
      <c r="A18" s="292"/>
      <c r="B18" s="344" t="s">
        <v>393</v>
      </c>
      <c r="C18" s="1113" t="s">
        <v>3228</v>
      </c>
      <c r="D18" s="1113"/>
      <c r="E18" s="1113"/>
      <c r="F18" s="1113"/>
      <c r="G18" s="1113"/>
      <c r="H18" s="72"/>
      <c r="I18" s="72"/>
      <c r="J18" s="343"/>
      <c r="K18" s="343"/>
      <c r="L18" s="72"/>
      <c r="M18" s="72"/>
      <c r="N18" s="465"/>
      <c r="O18" s="72"/>
      <c r="P18" s="290"/>
    </row>
    <row r="19" spans="1:16" x14ac:dyDescent="0.25">
      <c r="A19" s="292"/>
      <c r="B19" s="72"/>
      <c r="C19" s="72"/>
      <c r="D19" s="72"/>
      <c r="E19" s="72"/>
      <c r="F19" s="72"/>
      <c r="G19" s="296"/>
      <c r="H19" s="72"/>
      <c r="I19" s="72"/>
      <c r="J19" s="343"/>
      <c r="K19" s="343"/>
      <c r="L19" s="72"/>
      <c r="M19" s="72"/>
      <c r="N19" s="465"/>
      <c r="O19" s="72"/>
      <c r="P19" s="290"/>
    </row>
    <row r="20" spans="1:16" x14ac:dyDescent="0.25">
      <c r="A20" s="292"/>
      <c r="B20" s="72"/>
      <c r="C20" s="72"/>
      <c r="D20" s="72"/>
      <c r="E20" s="72"/>
      <c r="F20" s="72"/>
      <c r="G20" s="296"/>
      <c r="H20" s="72"/>
      <c r="I20" s="72"/>
      <c r="J20" s="343"/>
      <c r="K20" s="343"/>
      <c r="L20" s="72"/>
      <c r="M20" s="72"/>
      <c r="N20" s="465"/>
      <c r="O20" s="72"/>
      <c r="P20" s="290"/>
    </row>
    <row r="21" spans="1:16" ht="15.75" thickBot="1" x14ac:dyDescent="0.3">
      <c r="A21" s="29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465"/>
      <c r="O21" s="72"/>
      <c r="P21" s="290"/>
    </row>
    <row r="22" spans="1:16" x14ac:dyDescent="0.25">
      <c r="A22" s="292"/>
      <c r="B22" s="1114" t="s">
        <v>391</v>
      </c>
      <c r="C22" s="1115"/>
      <c r="D22" s="1115"/>
      <c r="E22" s="1115"/>
      <c r="F22" s="1115"/>
      <c r="G22" s="1115"/>
      <c r="H22" s="1115"/>
      <c r="I22" s="1115"/>
      <c r="J22" s="1115"/>
      <c r="K22" s="1115"/>
      <c r="L22" s="1115"/>
      <c r="M22" s="1115"/>
      <c r="N22" s="1115"/>
      <c r="O22" s="1116"/>
      <c r="P22" s="290"/>
    </row>
    <row r="23" spans="1:16" ht="15.75" thickBot="1" x14ac:dyDescent="0.3">
      <c r="A23" s="292"/>
      <c r="B23" s="1117"/>
      <c r="C23" s="1118"/>
      <c r="D23" s="1118"/>
      <c r="E23" s="1118"/>
      <c r="F23" s="1118"/>
      <c r="G23" s="1118"/>
      <c r="H23" s="1118"/>
      <c r="I23" s="1118"/>
      <c r="J23" s="1118"/>
      <c r="K23" s="1118"/>
      <c r="L23" s="1118"/>
      <c r="M23" s="1118"/>
      <c r="N23" s="1118"/>
      <c r="O23" s="1119"/>
      <c r="P23" s="290"/>
    </row>
    <row r="24" spans="1:16" ht="15.75" thickBot="1" x14ac:dyDescent="0.3">
      <c r="A24" s="292"/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42"/>
      <c r="O24" s="339"/>
      <c r="P24" s="290"/>
    </row>
    <row r="25" spans="1:16" ht="15.75" thickBot="1" x14ac:dyDescent="0.3">
      <c r="A25" s="292"/>
      <c r="B25" s="1106" t="s">
        <v>390</v>
      </c>
      <c r="C25" s="1107"/>
      <c r="D25" s="1107"/>
      <c r="E25" s="1107"/>
      <c r="F25" s="1108"/>
      <c r="G25" s="341"/>
      <c r="H25" s="1106" t="s">
        <v>389</v>
      </c>
      <c r="I25" s="1107"/>
      <c r="J25" s="1107"/>
      <c r="K25" s="1107"/>
      <c r="L25" s="1108"/>
      <c r="M25" s="341"/>
      <c r="N25" s="1109" t="s">
        <v>388</v>
      </c>
      <c r="O25" s="1110"/>
      <c r="P25" s="290"/>
    </row>
    <row r="26" spans="1:16" ht="15.75" thickBot="1" x14ac:dyDescent="0.3">
      <c r="A26" s="292"/>
      <c r="B26" s="1106" t="s">
        <v>387</v>
      </c>
      <c r="C26" s="1107"/>
      <c r="D26" s="1107"/>
      <c r="E26" s="1108"/>
      <c r="F26" s="340" t="s">
        <v>386</v>
      </c>
      <c r="G26" s="339"/>
      <c r="H26" s="1106" t="s">
        <v>387</v>
      </c>
      <c r="I26" s="1107"/>
      <c r="J26" s="1107"/>
      <c r="K26" s="1108"/>
      <c r="L26" s="340" t="s">
        <v>386</v>
      </c>
      <c r="M26" s="339"/>
      <c r="N26" s="1111"/>
      <c r="O26" s="1112"/>
      <c r="P26" s="290"/>
    </row>
    <row r="27" spans="1:16" ht="15.75" x14ac:dyDescent="0.25">
      <c r="A27" s="292"/>
      <c r="B27" s="336" t="s">
        <v>3222</v>
      </c>
      <c r="C27" s="335"/>
      <c r="D27" s="334" t="s">
        <v>385</v>
      </c>
      <c r="E27" s="334"/>
      <c r="F27" s="338">
        <v>425594</v>
      </c>
      <c r="G27" s="337"/>
      <c r="H27" s="336" t="s">
        <v>3222</v>
      </c>
      <c r="I27" s="335"/>
      <c r="J27" s="334" t="s">
        <v>384</v>
      </c>
      <c r="K27" s="334"/>
      <c r="L27" s="333">
        <v>425594</v>
      </c>
      <c r="M27" s="326"/>
      <c r="N27" s="332"/>
      <c r="O27" s="331"/>
      <c r="P27" s="290"/>
    </row>
    <row r="28" spans="1:16" ht="15.75" x14ac:dyDescent="0.25">
      <c r="A28" s="292"/>
      <c r="B28" s="330"/>
      <c r="C28" s="72"/>
      <c r="D28" s="72"/>
      <c r="E28" s="72"/>
      <c r="F28" s="329"/>
      <c r="G28" s="328"/>
      <c r="H28" s="330"/>
      <c r="I28" s="72"/>
      <c r="J28" s="72"/>
      <c r="K28" s="72"/>
      <c r="L28" s="327"/>
      <c r="M28" s="326"/>
      <c r="N28" s="310"/>
      <c r="O28" s="309"/>
      <c r="P28" s="290"/>
    </row>
    <row r="29" spans="1:16" ht="15.75" x14ac:dyDescent="0.25">
      <c r="A29" s="292"/>
      <c r="B29" s="325" t="s">
        <v>383</v>
      </c>
      <c r="C29" s="477"/>
      <c r="D29" s="72"/>
      <c r="E29" s="295"/>
      <c r="F29" s="329">
        <f>SUM(E31:E38)</f>
        <v>0</v>
      </c>
      <c r="G29" s="328"/>
      <c r="H29" s="325" t="s">
        <v>382</v>
      </c>
      <c r="I29" s="72"/>
      <c r="J29" s="72"/>
      <c r="K29" s="72"/>
      <c r="L29" s="327">
        <v>552800</v>
      </c>
      <c r="M29" s="326"/>
      <c r="N29" s="310"/>
      <c r="O29" s="309"/>
      <c r="P29" s="290"/>
    </row>
    <row r="30" spans="1:16" x14ac:dyDescent="0.25">
      <c r="A30" s="322"/>
      <c r="B30" s="311"/>
      <c r="C30" s="72"/>
      <c r="D30" s="72"/>
      <c r="E30" s="72"/>
      <c r="F30" s="309"/>
      <c r="G30" s="72"/>
      <c r="H30" s="311"/>
      <c r="I30" s="72"/>
      <c r="J30" s="72"/>
      <c r="K30" s="72"/>
      <c r="L30" s="309"/>
      <c r="M30" s="72"/>
      <c r="N30" s="314"/>
      <c r="O30" s="309"/>
      <c r="P30" s="290"/>
    </row>
    <row r="31" spans="1:16" ht="15" customHeight="1" x14ac:dyDescent="0.25">
      <c r="A31" s="322"/>
      <c r="B31" s="1089" t="s">
        <v>381</v>
      </c>
      <c r="C31" s="1090"/>
      <c r="D31" s="1092" t="s">
        <v>380</v>
      </c>
      <c r="E31" s="1093">
        <v>0</v>
      </c>
      <c r="F31" s="1094"/>
      <c r="G31" s="473"/>
      <c r="H31" s="1089" t="s">
        <v>378</v>
      </c>
      <c r="I31" s="1090"/>
      <c r="J31" s="1092" t="s">
        <v>379</v>
      </c>
      <c r="K31" s="1093">
        <v>0</v>
      </c>
      <c r="L31" s="1094"/>
      <c r="M31" s="473"/>
      <c r="N31" s="310"/>
      <c r="O31" s="309"/>
      <c r="P31" s="290"/>
    </row>
    <row r="32" spans="1:16" x14ac:dyDescent="0.25">
      <c r="A32" s="292"/>
      <c r="B32" s="1091"/>
      <c r="C32" s="1090"/>
      <c r="D32" s="1092"/>
      <c r="E32" s="1093"/>
      <c r="F32" s="1094"/>
      <c r="G32" s="473"/>
      <c r="H32" s="1091"/>
      <c r="I32" s="1090"/>
      <c r="J32" s="1092"/>
      <c r="K32" s="1093"/>
      <c r="L32" s="1094"/>
      <c r="M32" s="473"/>
      <c r="N32" s="310"/>
      <c r="O32" s="309"/>
      <c r="P32" s="290"/>
    </row>
    <row r="33" spans="1:16" x14ac:dyDescent="0.25">
      <c r="A33" s="292"/>
      <c r="B33" s="311"/>
      <c r="C33" s="72"/>
      <c r="D33" s="72"/>
      <c r="E33" s="72"/>
      <c r="F33" s="309"/>
      <c r="G33" s="72"/>
      <c r="H33" s="311"/>
      <c r="I33" s="72"/>
      <c r="J33" s="72"/>
      <c r="K33" s="72"/>
      <c r="L33" s="309"/>
      <c r="M33" s="72"/>
      <c r="N33" s="310"/>
      <c r="O33" s="309"/>
      <c r="P33" s="290"/>
    </row>
    <row r="34" spans="1:16" ht="15" customHeight="1" x14ac:dyDescent="0.25">
      <c r="A34" s="292"/>
      <c r="B34" s="1089" t="s">
        <v>378</v>
      </c>
      <c r="C34" s="1090"/>
      <c r="D34" s="1092" t="s">
        <v>377</v>
      </c>
      <c r="E34" s="1093">
        <v>0</v>
      </c>
      <c r="F34" s="1094"/>
      <c r="G34" s="473"/>
      <c r="H34" s="1098" t="s">
        <v>376</v>
      </c>
      <c r="I34" s="1090"/>
      <c r="J34" s="1092" t="s">
        <v>375</v>
      </c>
      <c r="K34" s="1093">
        <v>552800</v>
      </c>
      <c r="L34" s="1094"/>
      <c r="M34" s="473"/>
      <c r="N34" s="310"/>
      <c r="O34" s="309"/>
      <c r="P34" s="290"/>
    </row>
    <row r="35" spans="1:16" x14ac:dyDescent="0.25">
      <c r="A35" s="292"/>
      <c r="B35" s="1091"/>
      <c r="C35" s="1090"/>
      <c r="D35" s="1092"/>
      <c r="E35" s="1093"/>
      <c r="F35" s="1094"/>
      <c r="G35" s="473"/>
      <c r="H35" s="1091"/>
      <c r="I35" s="1090"/>
      <c r="J35" s="1092"/>
      <c r="K35" s="1093"/>
      <c r="L35" s="1094"/>
      <c r="M35" s="473"/>
      <c r="N35" s="310"/>
      <c r="O35" s="309"/>
      <c r="P35" s="290"/>
    </row>
    <row r="36" spans="1:16" x14ac:dyDescent="0.25">
      <c r="A36" s="292"/>
      <c r="B36" s="311"/>
      <c r="C36" s="72"/>
      <c r="D36" s="72"/>
      <c r="E36" s="72"/>
      <c r="F36" s="309"/>
      <c r="G36" s="72"/>
      <c r="H36" s="311"/>
      <c r="I36" s="72"/>
      <c r="J36" s="72"/>
      <c r="K36" s="72"/>
      <c r="L36" s="309"/>
      <c r="M36" s="72"/>
      <c r="N36" s="310"/>
      <c r="O36" s="309"/>
      <c r="P36" s="290"/>
    </row>
    <row r="37" spans="1:16" ht="15" customHeight="1" x14ac:dyDescent="0.25">
      <c r="A37" s="292"/>
      <c r="B37" s="1089" t="s">
        <v>374</v>
      </c>
      <c r="C37" s="1090"/>
      <c r="D37" s="1092" t="s">
        <v>373</v>
      </c>
      <c r="E37" s="1093">
        <v>0</v>
      </c>
      <c r="F37" s="1094"/>
      <c r="G37" s="473"/>
      <c r="H37" s="1089" t="s">
        <v>372</v>
      </c>
      <c r="I37" s="1090"/>
      <c r="J37" s="1092" t="s">
        <v>371</v>
      </c>
      <c r="K37" s="1093">
        <v>0</v>
      </c>
      <c r="L37" s="1094"/>
      <c r="M37" s="72"/>
      <c r="N37" s="310"/>
      <c r="O37" s="309"/>
      <c r="P37" s="290"/>
    </row>
    <row r="38" spans="1:16" x14ac:dyDescent="0.25">
      <c r="A38" s="292"/>
      <c r="B38" s="1091"/>
      <c r="C38" s="1090"/>
      <c r="D38" s="1092"/>
      <c r="E38" s="1093"/>
      <c r="F38" s="1094"/>
      <c r="G38" s="473"/>
      <c r="H38" s="1091"/>
      <c r="I38" s="1090"/>
      <c r="J38" s="1092"/>
      <c r="K38" s="1093"/>
      <c r="L38" s="1094"/>
      <c r="M38" s="72"/>
      <c r="N38" s="310"/>
      <c r="O38" s="309"/>
      <c r="P38" s="290"/>
    </row>
    <row r="39" spans="1:16" x14ac:dyDescent="0.25">
      <c r="A39" s="292"/>
      <c r="B39" s="311"/>
      <c r="C39" s="72"/>
      <c r="D39" s="72"/>
      <c r="E39" s="72"/>
      <c r="F39" s="309"/>
      <c r="G39" s="72"/>
      <c r="H39" s="311"/>
      <c r="I39" s="72"/>
      <c r="J39" s="72"/>
      <c r="K39" s="72"/>
      <c r="L39" s="309"/>
      <c r="M39" s="72"/>
      <c r="N39" s="314"/>
      <c r="O39" s="309"/>
      <c r="P39" s="290"/>
    </row>
    <row r="40" spans="1:16" ht="15.75" x14ac:dyDescent="0.25">
      <c r="A40" s="292"/>
      <c r="B40" s="325" t="s">
        <v>370</v>
      </c>
      <c r="C40" s="477"/>
      <c r="D40" s="72"/>
      <c r="E40" s="72"/>
      <c r="F40" s="323">
        <v>0</v>
      </c>
      <c r="G40" s="72"/>
      <c r="H40" s="324" t="s">
        <v>369</v>
      </c>
      <c r="I40" s="72"/>
      <c r="J40" s="72"/>
      <c r="K40" s="72"/>
      <c r="L40" s="323">
        <v>0</v>
      </c>
      <c r="M40" s="72"/>
      <c r="N40" s="1104"/>
      <c r="O40" s="1105"/>
      <c r="P40" s="290"/>
    </row>
    <row r="41" spans="1:16" x14ac:dyDescent="0.25">
      <c r="A41" s="322"/>
      <c r="B41" s="311"/>
      <c r="C41" s="72"/>
      <c r="D41" s="72"/>
      <c r="E41" s="72"/>
      <c r="F41" s="309"/>
      <c r="G41" s="72"/>
      <c r="H41" s="311"/>
      <c r="I41" s="72"/>
      <c r="J41" s="72"/>
      <c r="K41" s="72"/>
      <c r="L41" s="309"/>
      <c r="M41" s="72"/>
      <c r="N41" s="310"/>
      <c r="O41" s="309"/>
      <c r="P41" s="290"/>
    </row>
    <row r="42" spans="1:16" ht="15" customHeight="1" x14ac:dyDescent="0.25">
      <c r="A42" s="292"/>
      <c r="B42" s="1089" t="s">
        <v>367</v>
      </c>
      <c r="C42" s="1090"/>
      <c r="D42" s="1092" t="s">
        <v>368</v>
      </c>
      <c r="E42" s="1093">
        <v>0</v>
      </c>
      <c r="F42" s="1094"/>
      <c r="G42" s="473"/>
      <c r="H42" s="1089" t="s">
        <v>367</v>
      </c>
      <c r="I42" s="1090"/>
      <c r="J42" s="1092" t="s">
        <v>366</v>
      </c>
      <c r="K42" s="1093">
        <v>0</v>
      </c>
      <c r="L42" s="1094"/>
      <c r="M42" s="473"/>
      <c r="N42" s="310"/>
      <c r="O42" s="309"/>
      <c r="P42" s="290"/>
    </row>
    <row r="43" spans="1:16" ht="15" customHeight="1" x14ac:dyDescent="0.25">
      <c r="A43" s="292"/>
      <c r="B43" s="1091"/>
      <c r="C43" s="1090"/>
      <c r="D43" s="1092"/>
      <c r="E43" s="1093"/>
      <c r="F43" s="1094"/>
      <c r="G43" s="473"/>
      <c r="H43" s="1091"/>
      <c r="I43" s="1090"/>
      <c r="J43" s="1092"/>
      <c r="K43" s="1093"/>
      <c r="L43" s="1094"/>
      <c r="M43" s="473"/>
      <c r="N43" s="310"/>
      <c r="O43" s="309"/>
      <c r="P43" s="290"/>
    </row>
    <row r="44" spans="1:16" ht="18.75" customHeight="1" x14ac:dyDescent="0.25">
      <c r="A44" s="292"/>
      <c r="B44" s="311"/>
      <c r="C44" s="72"/>
      <c r="D44" s="72"/>
      <c r="E44" s="72"/>
      <c r="F44" s="309"/>
      <c r="G44" s="72"/>
      <c r="H44" s="311"/>
      <c r="I44" s="72"/>
      <c r="J44" s="72"/>
      <c r="K44" s="72"/>
      <c r="L44" s="309"/>
      <c r="M44" s="72"/>
      <c r="N44" s="310"/>
      <c r="O44" s="309"/>
      <c r="P44" s="290"/>
    </row>
    <row r="45" spans="1:16" ht="15" customHeight="1" x14ac:dyDescent="0.25">
      <c r="A45" s="292"/>
      <c r="B45" s="1089" t="s">
        <v>365</v>
      </c>
      <c r="C45" s="1090"/>
      <c r="D45" s="1092" t="s">
        <v>364</v>
      </c>
      <c r="E45" s="1093">
        <v>0</v>
      </c>
      <c r="F45" s="1094"/>
      <c r="G45" s="473"/>
      <c r="H45" s="1089" t="s">
        <v>363</v>
      </c>
      <c r="I45" s="1090"/>
      <c r="J45" s="1092" t="s">
        <v>362</v>
      </c>
      <c r="K45" s="1093">
        <v>0</v>
      </c>
      <c r="L45" s="1094"/>
      <c r="M45" s="473"/>
      <c r="N45" s="314"/>
      <c r="O45" s="309"/>
      <c r="P45" s="290"/>
    </row>
    <row r="46" spans="1:16" ht="32.25" customHeight="1" x14ac:dyDescent="0.25">
      <c r="A46" s="292"/>
      <c r="B46" s="1091"/>
      <c r="C46" s="1090"/>
      <c r="D46" s="1092"/>
      <c r="E46" s="1093"/>
      <c r="F46" s="1094"/>
      <c r="G46" s="473"/>
      <c r="H46" s="1091"/>
      <c r="I46" s="1090"/>
      <c r="J46" s="1092"/>
      <c r="K46" s="1093"/>
      <c r="L46" s="1094"/>
      <c r="M46" s="473"/>
      <c r="N46" s="310"/>
      <c r="O46" s="309"/>
      <c r="P46" s="290"/>
    </row>
    <row r="47" spans="1:16" x14ac:dyDescent="0.25">
      <c r="A47" s="292"/>
      <c r="B47" s="311"/>
      <c r="C47" s="72"/>
      <c r="D47" s="72"/>
      <c r="E47" s="72"/>
      <c r="F47" s="309"/>
      <c r="G47" s="72"/>
      <c r="H47" s="311"/>
      <c r="I47" s="72"/>
      <c r="J47" s="72"/>
      <c r="K47" s="72"/>
      <c r="L47" s="309"/>
      <c r="M47" s="72"/>
      <c r="N47" s="310"/>
      <c r="O47" s="309"/>
      <c r="P47" s="290"/>
    </row>
    <row r="48" spans="1:16" ht="15" customHeight="1" x14ac:dyDescent="0.25">
      <c r="A48" s="292"/>
      <c r="B48" s="1089" t="s">
        <v>358</v>
      </c>
      <c r="C48" s="1103"/>
      <c r="D48" s="1092" t="s">
        <v>361</v>
      </c>
      <c r="E48" s="1093">
        <v>0</v>
      </c>
      <c r="F48" s="1094"/>
      <c r="G48" s="473"/>
      <c r="H48" s="1102" t="s">
        <v>360</v>
      </c>
      <c r="I48" s="1101"/>
      <c r="J48" s="1092" t="s">
        <v>359</v>
      </c>
      <c r="K48" s="1093">
        <v>0</v>
      </c>
      <c r="L48" s="1094"/>
      <c r="M48" s="473"/>
      <c r="N48" s="310"/>
      <c r="O48" s="309"/>
      <c r="P48" s="290"/>
    </row>
    <row r="49" spans="1:16" x14ac:dyDescent="0.25">
      <c r="A49" s="292"/>
      <c r="B49" s="1089"/>
      <c r="C49" s="1103"/>
      <c r="D49" s="1092"/>
      <c r="E49" s="1093"/>
      <c r="F49" s="1094"/>
      <c r="G49" s="473"/>
      <c r="H49" s="1100"/>
      <c r="I49" s="1101"/>
      <c r="J49" s="1092"/>
      <c r="K49" s="1093"/>
      <c r="L49" s="1094"/>
      <c r="M49" s="473"/>
      <c r="N49" s="310"/>
      <c r="O49" s="309"/>
      <c r="P49" s="290"/>
    </row>
    <row r="50" spans="1:16" x14ac:dyDescent="0.25">
      <c r="A50" s="292"/>
      <c r="B50" s="1089"/>
      <c r="C50" s="1103"/>
      <c r="D50" s="472"/>
      <c r="E50" s="473"/>
      <c r="F50" s="474"/>
      <c r="G50" s="473"/>
      <c r="H50" s="476"/>
      <c r="I50" s="475"/>
      <c r="J50" s="472"/>
      <c r="K50" s="473"/>
      <c r="L50" s="474"/>
      <c r="M50" s="473"/>
      <c r="N50" s="310"/>
      <c r="O50" s="309"/>
      <c r="P50" s="290"/>
    </row>
    <row r="51" spans="1:16" ht="15" customHeight="1" x14ac:dyDescent="0.25">
      <c r="A51" s="292"/>
      <c r="B51" s="311"/>
      <c r="C51" s="72"/>
      <c r="D51" s="72"/>
      <c r="E51" s="72"/>
      <c r="F51" s="309"/>
      <c r="G51" s="72"/>
      <c r="H51" s="1100" t="s">
        <v>358</v>
      </c>
      <c r="I51" s="1101"/>
      <c r="J51" s="1092" t="s">
        <v>357</v>
      </c>
      <c r="K51" s="72"/>
      <c r="L51" s="309"/>
      <c r="M51" s="72"/>
      <c r="N51" s="310"/>
      <c r="O51" s="309"/>
      <c r="P51" s="290"/>
    </row>
    <row r="52" spans="1:16" ht="15" customHeight="1" x14ac:dyDescent="0.25">
      <c r="A52" s="292"/>
      <c r="B52" s="1089" t="s">
        <v>356</v>
      </c>
      <c r="C52" s="1090"/>
      <c r="D52" s="1092" t="s">
        <v>355</v>
      </c>
      <c r="E52" s="1093">
        <v>0</v>
      </c>
      <c r="F52" s="1094"/>
      <c r="G52" s="473"/>
      <c r="H52" s="1100"/>
      <c r="I52" s="1101"/>
      <c r="J52" s="1092"/>
      <c r="K52" s="320">
        <v>0</v>
      </c>
      <c r="L52" s="1094"/>
      <c r="M52" s="473"/>
      <c r="N52" s="310"/>
      <c r="O52" s="313"/>
      <c r="P52" s="290"/>
    </row>
    <row r="53" spans="1:16" x14ac:dyDescent="0.25">
      <c r="A53" s="292"/>
      <c r="B53" s="1091"/>
      <c r="C53" s="1090"/>
      <c r="D53" s="1092"/>
      <c r="E53" s="1093"/>
      <c r="F53" s="1094"/>
      <c r="G53" s="473"/>
      <c r="H53" s="1100"/>
      <c r="I53" s="1101"/>
      <c r="J53" s="1092"/>
      <c r="K53" s="320"/>
      <c r="L53" s="1094"/>
      <c r="M53" s="473"/>
      <c r="N53" s="314"/>
      <c r="O53" s="313"/>
      <c r="P53" s="290"/>
    </row>
    <row r="54" spans="1:16" x14ac:dyDescent="0.25">
      <c r="A54" s="292"/>
      <c r="B54" s="471"/>
      <c r="C54" s="470"/>
      <c r="D54" s="472"/>
      <c r="E54" s="473"/>
      <c r="F54" s="474"/>
      <c r="G54" s="473"/>
      <c r="H54" s="476"/>
      <c r="I54" s="472"/>
      <c r="J54" s="472"/>
      <c r="K54" s="473"/>
      <c r="L54" s="474"/>
      <c r="M54" s="473"/>
      <c r="N54" s="314"/>
      <c r="O54" s="313"/>
      <c r="P54" s="290"/>
    </row>
    <row r="55" spans="1:16" x14ac:dyDescent="0.25">
      <c r="A55" s="292"/>
      <c r="B55" s="471"/>
      <c r="C55" s="470"/>
      <c r="D55" s="472"/>
      <c r="E55" s="473"/>
      <c r="F55" s="474"/>
      <c r="G55" s="473"/>
      <c r="H55" s="1089" t="s">
        <v>354</v>
      </c>
      <c r="I55" s="1097"/>
      <c r="J55" s="1092" t="s">
        <v>353</v>
      </c>
      <c r="K55" s="473"/>
      <c r="L55" s="474"/>
      <c r="M55" s="473"/>
      <c r="N55" s="314"/>
      <c r="O55" s="313"/>
      <c r="P55" s="290"/>
    </row>
    <row r="56" spans="1:16" x14ac:dyDescent="0.25">
      <c r="A56" s="292"/>
      <c r="B56" s="471"/>
      <c r="C56" s="470"/>
      <c r="D56" s="472"/>
      <c r="E56" s="473"/>
      <c r="F56" s="474"/>
      <c r="G56" s="473"/>
      <c r="H56" s="1098"/>
      <c r="I56" s="1097"/>
      <c r="J56" s="1092"/>
      <c r="K56" s="473"/>
      <c r="L56" s="474"/>
      <c r="M56" s="473"/>
      <c r="N56" s="314"/>
      <c r="O56" s="313"/>
      <c r="P56" s="290"/>
    </row>
    <row r="57" spans="1:16" x14ac:dyDescent="0.25">
      <c r="A57" s="292"/>
      <c r="B57" s="312"/>
      <c r="C57" s="72"/>
      <c r="D57" s="72"/>
      <c r="E57" s="72"/>
      <c r="F57" s="309"/>
      <c r="G57" s="72"/>
      <c r="H57" s="311"/>
      <c r="I57" s="72"/>
      <c r="J57" s="72"/>
      <c r="K57" s="72"/>
      <c r="L57" s="309"/>
      <c r="M57" s="473"/>
      <c r="N57" s="310"/>
      <c r="O57" s="309"/>
      <c r="P57" s="290"/>
    </row>
    <row r="58" spans="1:16" ht="16.5" thickBot="1" x14ac:dyDescent="0.3">
      <c r="A58" s="292"/>
      <c r="B58" s="308" t="s">
        <v>3224</v>
      </c>
      <c r="C58" s="307"/>
      <c r="D58" s="306" t="s">
        <v>352</v>
      </c>
      <c r="E58" s="306"/>
      <c r="F58" s="305">
        <f>+F27+F29-F40</f>
        <v>425594</v>
      </c>
      <c r="G58" s="295"/>
      <c r="H58" s="308" t="s">
        <v>3224</v>
      </c>
      <c r="I58" s="307"/>
      <c r="J58" s="306" t="s">
        <v>351</v>
      </c>
      <c r="K58" s="306"/>
      <c r="L58" s="305">
        <f>+L27+L29-L40</f>
        <v>978394</v>
      </c>
      <c r="M58" s="473"/>
      <c r="N58" s="304"/>
      <c r="O58" s="303"/>
      <c r="P58" s="290"/>
    </row>
    <row r="59" spans="1:16" x14ac:dyDescent="0.25">
      <c r="A59" s="292"/>
      <c r="B59" s="30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473"/>
      <c r="N59" s="465"/>
      <c r="O59" s="72"/>
      <c r="P59" s="290"/>
    </row>
    <row r="60" spans="1:16" x14ac:dyDescent="0.25">
      <c r="A60" s="292"/>
      <c r="B60" s="463" t="s">
        <v>496</v>
      </c>
      <c r="C60" s="72"/>
      <c r="D60" s="72"/>
      <c r="E60" s="72"/>
      <c r="F60" s="300"/>
      <c r="G60" s="300"/>
      <c r="H60" s="1099"/>
      <c r="I60" s="1099"/>
      <c r="J60" s="1099"/>
      <c r="K60" s="479"/>
      <c r="L60" s="1099"/>
      <c r="M60" s="1099"/>
      <c r="N60" s="1099"/>
      <c r="O60" s="72"/>
      <c r="P60" s="290"/>
    </row>
    <row r="61" spans="1:16" x14ac:dyDescent="0.25">
      <c r="A61" s="292"/>
      <c r="B61" s="296"/>
      <c r="C61" s="296"/>
      <c r="D61" s="296"/>
      <c r="E61" s="296"/>
      <c r="F61" s="296"/>
      <c r="G61" s="296"/>
      <c r="H61" s="296"/>
      <c r="I61" s="296"/>
      <c r="J61" s="296"/>
      <c r="K61" s="296"/>
      <c r="L61" s="296"/>
      <c r="M61" s="296"/>
      <c r="N61" s="478"/>
      <c r="O61" s="298"/>
      <c r="P61" s="290"/>
    </row>
    <row r="62" spans="1:16" x14ac:dyDescent="0.25">
      <c r="A62" s="292"/>
      <c r="B62" s="1096"/>
      <c r="C62" s="1096"/>
      <c r="D62" s="1096"/>
      <c r="E62" s="1096"/>
      <c r="F62" s="1096"/>
      <c r="G62" s="478"/>
      <c r="H62" s="296"/>
      <c r="I62" s="296"/>
      <c r="J62" s="1096"/>
      <c r="K62" s="1096"/>
      <c r="L62" s="1096"/>
      <c r="M62" s="1096"/>
      <c r="N62" s="1096"/>
      <c r="O62" s="72"/>
      <c r="P62" s="290"/>
    </row>
    <row r="63" spans="1:16" x14ac:dyDescent="0.25">
      <c r="A63" s="292"/>
      <c r="B63" s="72"/>
      <c r="C63" s="435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465"/>
      <c r="O63" s="295"/>
      <c r="P63" s="290"/>
    </row>
    <row r="64" spans="1:16" x14ac:dyDescent="0.25">
      <c r="A64" s="292"/>
      <c r="B64" s="72"/>
      <c r="C64" s="477"/>
      <c r="D64" s="72"/>
      <c r="E64" s="72"/>
      <c r="F64" s="72"/>
      <c r="G64" s="72"/>
      <c r="H64" s="72"/>
      <c r="I64" s="72"/>
      <c r="J64" s="72"/>
      <c r="K64" s="72"/>
      <c r="L64" s="477"/>
      <c r="M64" s="72"/>
      <c r="N64" s="465"/>
      <c r="O64" s="72"/>
      <c r="P64" s="290"/>
    </row>
    <row r="65" spans="1:16" x14ac:dyDescent="0.25">
      <c r="A65" s="292"/>
      <c r="B65" s="72"/>
      <c r="C65" s="72"/>
      <c r="D65" s="72"/>
      <c r="E65" s="72"/>
      <c r="F65" s="72"/>
      <c r="G65" s="72"/>
      <c r="H65" s="72"/>
      <c r="I65" s="72"/>
      <c r="J65" s="1095"/>
      <c r="K65" s="1095"/>
      <c r="L65" s="1095"/>
      <c r="M65" s="1095"/>
      <c r="N65" s="1095"/>
      <c r="O65" s="72"/>
      <c r="P65" s="290"/>
    </row>
    <row r="66" spans="1:16" x14ac:dyDescent="0.25">
      <c r="A66" s="292"/>
      <c r="B66" s="1096"/>
      <c r="C66" s="1096"/>
      <c r="D66" s="1096"/>
      <c r="E66" s="1096"/>
      <c r="F66" s="1096"/>
      <c r="G66" s="293"/>
      <c r="H66" s="72"/>
      <c r="I66" s="72"/>
      <c r="J66" s="1096"/>
      <c r="K66" s="1096"/>
      <c r="L66" s="1096"/>
      <c r="M66" s="1096"/>
      <c r="N66" s="1096"/>
      <c r="O66" s="72"/>
      <c r="P66" s="290"/>
    </row>
    <row r="67" spans="1:16" x14ac:dyDescent="0.25">
      <c r="A67" s="29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465"/>
      <c r="O67" s="72"/>
      <c r="P67" s="290"/>
    </row>
    <row r="68" spans="1:16" ht="82.5" customHeight="1" thickBot="1" x14ac:dyDescent="0.3">
      <c r="A68" s="289"/>
      <c r="B68" s="287"/>
      <c r="C68" s="287"/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8"/>
      <c r="O68" s="287"/>
      <c r="P68" s="286"/>
    </row>
    <row r="69" spans="1:16" ht="15.75" thickTop="1" x14ac:dyDescent="0.25"/>
    <row r="70" spans="1:16" x14ac:dyDescent="0.25">
      <c r="D70" s="431"/>
    </row>
    <row r="83" spans="1:9" x14ac:dyDescent="0.25">
      <c r="A83" s="285" t="s">
        <v>350</v>
      </c>
      <c r="B83" s="284"/>
      <c r="C83" s="284"/>
      <c r="D83" s="284"/>
      <c r="E83" s="284"/>
      <c r="F83" s="284"/>
      <c r="G83" s="284"/>
      <c r="I83" s="284" t="s">
        <v>349</v>
      </c>
    </row>
    <row r="85" spans="1:9" ht="15.75" x14ac:dyDescent="0.25">
      <c r="A85" s="282" t="s">
        <v>348</v>
      </c>
      <c r="B85" s="280"/>
      <c r="C85" s="280"/>
      <c r="D85" s="280"/>
      <c r="E85" s="280"/>
      <c r="F85" s="280"/>
      <c r="G85" s="280"/>
      <c r="I85" s="279" t="s">
        <v>347</v>
      </c>
    </row>
    <row r="86" spans="1:9" ht="15.75" x14ac:dyDescent="0.25">
      <c r="A86" s="281" t="s">
        <v>346</v>
      </c>
      <c r="B86" s="280"/>
      <c r="C86" s="280"/>
      <c r="D86" s="280"/>
      <c r="E86" s="280"/>
      <c r="F86" s="280"/>
      <c r="G86" s="280"/>
      <c r="I86" s="279" t="s">
        <v>345</v>
      </c>
    </row>
    <row r="87" spans="1:9" ht="15.75" x14ac:dyDescent="0.25">
      <c r="A87" s="283" t="s">
        <v>344</v>
      </c>
      <c r="B87" s="280"/>
      <c r="C87" s="280"/>
      <c r="D87" s="280"/>
      <c r="E87" s="280"/>
      <c r="F87" s="280"/>
      <c r="G87" s="280"/>
      <c r="I87" s="280" t="s">
        <v>344</v>
      </c>
    </row>
    <row r="88" spans="1:9" ht="15.75" x14ac:dyDescent="0.25">
      <c r="A88" s="281" t="s">
        <v>343</v>
      </c>
      <c r="B88" s="280"/>
      <c r="C88" s="280"/>
      <c r="D88" s="280"/>
      <c r="E88" s="280"/>
      <c r="F88" s="280"/>
      <c r="G88" s="280"/>
      <c r="I88" s="279" t="s">
        <v>342</v>
      </c>
    </row>
    <row r="89" spans="1:9" ht="15.75" x14ac:dyDescent="0.25">
      <c r="A89" s="283" t="s">
        <v>341</v>
      </c>
      <c r="B89" s="280"/>
      <c r="C89" s="280"/>
      <c r="D89" s="280"/>
      <c r="E89" s="280"/>
      <c r="F89" s="280"/>
      <c r="G89" s="280"/>
      <c r="I89" s="280" t="s">
        <v>341</v>
      </c>
    </row>
    <row r="90" spans="1:9" ht="15.75" x14ac:dyDescent="0.25">
      <c r="A90" s="283" t="s">
        <v>340</v>
      </c>
      <c r="B90" s="280"/>
      <c r="C90" s="280"/>
      <c r="D90" s="280"/>
      <c r="E90" s="280"/>
      <c r="F90" s="280"/>
      <c r="G90" s="280"/>
      <c r="I90" s="280" t="s">
        <v>340</v>
      </c>
    </row>
    <row r="91" spans="1:9" ht="15.75" x14ac:dyDescent="0.25">
      <c r="A91" s="281" t="s">
        <v>339</v>
      </c>
      <c r="B91" s="280"/>
      <c r="C91" s="280"/>
      <c r="D91" s="280"/>
      <c r="E91" s="280"/>
      <c r="F91" s="280"/>
      <c r="G91" s="280"/>
      <c r="I91" s="279" t="s">
        <v>338</v>
      </c>
    </row>
    <row r="92" spans="1:9" ht="15.75" x14ac:dyDescent="0.25">
      <c r="A92" s="283" t="s">
        <v>337</v>
      </c>
      <c r="B92" s="280"/>
      <c r="C92" s="280"/>
      <c r="D92" s="280"/>
      <c r="E92" s="280"/>
      <c r="F92" s="280"/>
      <c r="G92" s="280"/>
      <c r="I92" s="280" t="s">
        <v>337</v>
      </c>
    </row>
    <row r="93" spans="1:9" ht="15.75" x14ac:dyDescent="0.25">
      <c r="A93" s="282" t="s">
        <v>336</v>
      </c>
      <c r="B93" s="280"/>
      <c r="C93" s="280"/>
      <c r="D93" s="280"/>
      <c r="E93" s="280"/>
      <c r="F93" s="280"/>
      <c r="G93" s="280"/>
      <c r="I93" s="279" t="s">
        <v>335</v>
      </c>
    </row>
    <row r="94" spans="1:9" ht="15.75" x14ac:dyDescent="0.25">
      <c r="A94" s="281" t="s">
        <v>334</v>
      </c>
      <c r="B94" s="280"/>
      <c r="C94" s="280"/>
      <c r="D94" s="280"/>
      <c r="E94" s="280"/>
      <c r="F94" s="280"/>
      <c r="G94" s="280"/>
      <c r="I94" s="279" t="s">
        <v>333</v>
      </c>
    </row>
    <row r="95" spans="1:9" ht="15.75" x14ac:dyDescent="0.25">
      <c r="A95" s="281" t="s">
        <v>332</v>
      </c>
      <c r="B95" s="280"/>
      <c r="C95" s="280"/>
      <c r="D95" s="280"/>
      <c r="E95" s="280"/>
      <c r="F95" s="280"/>
      <c r="G95" s="280"/>
      <c r="I95" s="279" t="s">
        <v>331</v>
      </c>
    </row>
  </sheetData>
  <mergeCells count="75">
    <mergeCell ref="J65:N65"/>
    <mergeCell ref="B66:F66"/>
    <mergeCell ref="J66:N66"/>
    <mergeCell ref="H55:I56"/>
    <mergeCell ref="J55:J56"/>
    <mergeCell ref="H60:J60"/>
    <mergeCell ref="L60:N60"/>
    <mergeCell ref="B62:F62"/>
    <mergeCell ref="J62:N62"/>
    <mergeCell ref="K48:K49"/>
    <mergeCell ref="L48:L49"/>
    <mergeCell ref="H51:I53"/>
    <mergeCell ref="J51:J53"/>
    <mergeCell ref="B52:C53"/>
    <mergeCell ref="D52:D53"/>
    <mergeCell ref="E52:E53"/>
    <mergeCell ref="F52:F53"/>
    <mergeCell ref="L52:L53"/>
    <mergeCell ref="B48:C50"/>
    <mergeCell ref="D48:D49"/>
    <mergeCell ref="E48:E49"/>
    <mergeCell ref="F48:F49"/>
    <mergeCell ref="H48:I49"/>
    <mergeCell ref="J48:J49"/>
    <mergeCell ref="L42:L43"/>
    <mergeCell ref="B45:C46"/>
    <mergeCell ref="D45:D46"/>
    <mergeCell ref="E45:E46"/>
    <mergeCell ref="F45:F46"/>
    <mergeCell ref="H45:I46"/>
    <mergeCell ref="J45:J46"/>
    <mergeCell ref="K45:K46"/>
    <mergeCell ref="L45:L46"/>
    <mergeCell ref="K37:K38"/>
    <mergeCell ref="L37:L38"/>
    <mergeCell ref="N40:O40"/>
    <mergeCell ref="B42:C43"/>
    <mergeCell ref="D42:D43"/>
    <mergeCell ref="E42:E43"/>
    <mergeCell ref="F42:F43"/>
    <mergeCell ref="H42:I43"/>
    <mergeCell ref="J42:J43"/>
    <mergeCell ref="K42:K43"/>
    <mergeCell ref="B37:C38"/>
    <mergeCell ref="D37:D38"/>
    <mergeCell ref="E37:E38"/>
    <mergeCell ref="F37:F38"/>
    <mergeCell ref="H37:I38"/>
    <mergeCell ref="J37:J38"/>
    <mergeCell ref="K31:K32"/>
    <mergeCell ref="L31:L32"/>
    <mergeCell ref="B34:C35"/>
    <mergeCell ref="D34:D35"/>
    <mergeCell ref="E34:E35"/>
    <mergeCell ref="F34:F35"/>
    <mergeCell ref="H34:I35"/>
    <mergeCell ref="J34:J35"/>
    <mergeCell ref="K34:K35"/>
    <mergeCell ref="L34:L35"/>
    <mergeCell ref="B31:C32"/>
    <mergeCell ref="D31:D32"/>
    <mergeCell ref="E31:E32"/>
    <mergeCell ref="F31:F32"/>
    <mergeCell ref="H31:I32"/>
    <mergeCell ref="J31:J32"/>
    <mergeCell ref="C14:G14"/>
    <mergeCell ref="C16:G16"/>
    <mergeCell ref="L16:N16"/>
    <mergeCell ref="C18:G18"/>
    <mergeCell ref="B22:O23"/>
    <mergeCell ref="B25:F25"/>
    <mergeCell ref="H25:L25"/>
    <mergeCell ref="N25:O26"/>
    <mergeCell ref="B26:E26"/>
    <mergeCell ref="H26:K26"/>
  </mergeCells>
  <pageMargins left="0.70866141732283472" right="0.70866141732283472" top="0.74803149606299213" bottom="0.74803149606299213" header="0.31496062992125984" footer="0.31496062992125984"/>
  <pageSetup scale="47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40">
    <pageSetUpPr fitToPage="1"/>
  </sheetPr>
  <dimension ref="B1:N70"/>
  <sheetViews>
    <sheetView showGridLines="0" view="pageBreakPreview" topLeftCell="A3" zoomScale="60" zoomScaleNormal="118" workbookViewId="0">
      <selection activeCell="N9" sqref="N9"/>
    </sheetView>
  </sheetViews>
  <sheetFormatPr baseColWidth="10" defaultRowHeight="15" x14ac:dyDescent="0.25"/>
  <cols>
    <col min="1" max="1" width="1.28515625" customWidth="1"/>
    <col min="2" max="4" width="16.7109375" customWidth="1"/>
    <col min="5" max="5" width="33.7109375" customWidth="1"/>
    <col min="6" max="6" width="14.85546875" customWidth="1"/>
    <col min="7" max="9" width="19.7109375" customWidth="1"/>
    <col min="10" max="10" width="22.7109375" customWidth="1"/>
    <col min="11" max="13" width="19.7109375" customWidth="1"/>
    <col min="14" max="14" width="29.7109375" customWidth="1"/>
  </cols>
  <sheetData>
    <row r="1" spans="2:14" ht="6" customHeight="1" thickBot="1" x14ac:dyDescent="0.3"/>
    <row r="2" spans="2:14" ht="45.75" customHeight="1" thickTop="1" x14ac:dyDescent="0.25">
      <c r="B2" s="1123" t="s">
        <v>455</v>
      </c>
      <c r="C2" s="1124"/>
      <c r="D2" s="1124"/>
      <c r="E2" s="1125"/>
      <c r="F2" s="1125"/>
      <c r="G2" s="1125"/>
      <c r="H2" s="1125"/>
      <c r="I2" s="1125"/>
      <c r="J2" s="1125"/>
      <c r="K2" s="1125"/>
      <c r="L2" s="1125"/>
      <c r="M2" s="1125"/>
      <c r="N2" s="1126"/>
    </row>
    <row r="3" spans="2:14" ht="15" customHeight="1" x14ac:dyDescent="0.25">
      <c r="B3" s="395"/>
      <c r="C3" s="394"/>
      <c r="D3" s="394"/>
      <c r="E3" s="394"/>
      <c r="F3" s="394"/>
      <c r="G3" s="394"/>
      <c r="H3" s="394"/>
      <c r="I3" s="394"/>
      <c r="J3" s="388"/>
      <c r="K3" s="388"/>
      <c r="L3" s="388"/>
      <c r="M3" s="388"/>
      <c r="N3" s="387"/>
    </row>
    <row r="4" spans="2:14" ht="15" customHeight="1" x14ac:dyDescent="0.25">
      <c r="B4" s="395"/>
      <c r="C4" s="394"/>
      <c r="D4" s="385" t="s">
        <v>292</v>
      </c>
      <c r="E4" s="396" t="s">
        <v>3229</v>
      </c>
      <c r="F4" s="392"/>
      <c r="G4" s="390"/>
      <c r="H4" s="391" t="s">
        <v>415</v>
      </c>
      <c r="I4" s="390"/>
      <c r="J4" s="397"/>
      <c r="K4" s="388"/>
      <c r="L4" s="388"/>
      <c r="M4" s="388"/>
      <c r="N4" s="387"/>
    </row>
    <row r="5" spans="2:14" ht="15" customHeight="1" x14ac:dyDescent="0.25">
      <c r="B5" s="395"/>
      <c r="C5" s="394"/>
      <c r="D5" s="385" t="s">
        <v>289</v>
      </c>
      <c r="E5" s="396" t="s">
        <v>3230</v>
      </c>
      <c r="F5" s="392"/>
      <c r="H5" s="391" t="s">
        <v>290</v>
      </c>
      <c r="I5" s="390"/>
      <c r="J5" s="389"/>
      <c r="K5" s="388"/>
      <c r="L5" s="388"/>
      <c r="M5" s="388"/>
      <c r="N5" s="387"/>
    </row>
    <row r="6" spans="2:14" ht="15" customHeight="1" x14ac:dyDescent="0.25">
      <c r="B6" s="395"/>
      <c r="C6" s="394"/>
      <c r="D6" s="394"/>
      <c r="E6" s="393"/>
      <c r="F6" s="392"/>
      <c r="G6" s="392" t="s">
        <v>291</v>
      </c>
      <c r="H6" s="391" t="s">
        <v>295</v>
      </c>
      <c r="I6" s="390"/>
      <c r="J6" s="389"/>
      <c r="K6" s="388"/>
      <c r="L6" s="388"/>
      <c r="M6" s="388"/>
      <c r="N6" s="387"/>
    </row>
    <row r="7" spans="2:14" ht="15" customHeight="1" x14ac:dyDescent="0.25">
      <c r="B7" s="395"/>
      <c r="C7" s="394"/>
      <c r="D7" s="394"/>
      <c r="E7" s="393"/>
      <c r="F7" s="392"/>
      <c r="G7" s="390"/>
      <c r="H7" s="391" t="s">
        <v>314</v>
      </c>
      <c r="I7" s="390"/>
      <c r="J7" s="389"/>
      <c r="K7" s="388"/>
      <c r="L7" s="388"/>
      <c r="M7" s="388"/>
      <c r="N7" s="387"/>
    </row>
    <row r="8" spans="2:14" ht="15" customHeight="1" x14ac:dyDescent="0.25">
      <c r="B8" s="395"/>
      <c r="C8" s="394"/>
      <c r="D8" s="394"/>
      <c r="E8" s="393"/>
      <c r="F8" s="392"/>
      <c r="G8" s="390"/>
      <c r="H8" s="391" t="s">
        <v>286</v>
      </c>
      <c r="I8" s="390"/>
      <c r="J8" s="389"/>
      <c r="K8" s="388"/>
      <c r="L8" s="388"/>
      <c r="M8" s="388"/>
      <c r="N8" s="387"/>
    </row>
    <row r="9" spans="2:14" x14ac:dyDescent="0.25">
      <c r="B9" s="1127"/>
      <c r="C9" s="1128"/>
      <c r="D9" s="1128"/>
      <c r="E9" s="1128"/>
      <c r="F9" s="386"/>
      <c r="G9" s="385"/>
      <c r="H9" s="385"/>
      <c r="I9" s="385"/>
      <c r="J9" s="385"/>
      <c r="K9" s="195"/>
      <c r="L9" s="385" t="s">
        <v>414</v>
      </c>
      <c r="M9" s="385"/>
      <c r="N9" s="384" t="s">
        <v>3231</v>
      </c>
    </row>
    <row r="10" spans="2:14" ht="7.5" customHeight="1" thickBot="1" x14ac:dyDescent="0.3">
      <c r="B10" s="383"/>
      <c r="C10" s="382"/>
      <c r="D10" s="382"/>
      <c r="E10" s="382"/>
      <c r="F10" s="382"/>
      <c r="G10" s="382"/>
      <c r="H10" s="382"/>
      <c r="I10" s="382"/>
      <c r="J10" s="381"/>
      <c r="K10" s="381"/>
      <c r="L10" s="381"/>
      <c r="M10" s="381"/>
      <c r="N10" s="380"/>
    </row>
    <row r="11" spans="2:14" ht="6" customHeight="1" thickTop="1" thickBot="1" x14ac:dyDescent="0.3">
      <c r="B11" s="378"/>
      <c r="C11" s="378"/>
      <c r="D11" s="378"/>
      <c r="E11" s="378"/>
      <c r="F11" s="378"/>
      <c r="G11" s="378"/>
      <c r="H11" s="378"/>
      <c r="I11" s="378"/>
      <c r="J11" s="379"/>
      <c r="K11" s="379"/>
      <c r="L11" s="379"/>
      <c r="M11" s="379"/>
      <c r="N11" s="378"/>
    </row>
    <row r="12" spans="2:14" ht="33.75" customHeight="1" thickTop="1" x14ac:dyDescent="0.25">
      <c r="B12" s="1129" t="s">
        <v>413</v>
      </c>
      <c r="C12" s="377" t="s">
        <v>412</v>
      </c>
      <c r="D12" s="377" t="s">
        <v>411</v>
      </c>
      <c r="E12" s="1131" t="s">
        <v>410</v>
      </c>
      <c r="F12" s="1133" t="s">
        <v>409</v>
      </c>
      <c r="G12" s="1133"/>
      <c r="H12" s="1133"/>
      <c r="I12" s="1131" t="s">
        <v>408</v>
      </c>
      <c r="J12" s="1131" t="s">
        <v>407</v>
      </c>
      <c r="K12" s="1134" t="s">
        <v>406</v>
      </c>
      <c r="L12" s="1135"/>
      <c r="M12" s="1131" t="s">
        <v>405</v>
      </c>
      <c r="N12" s="1120" t="s">
        <v>404</v>
      </c>
    </row>
    <row r="13" spans="2:14" ht="45" customHeight="1" thickBot="1" x14ac:dyDescent="0.3">
      <c r="B13" s="1130"/>
      <c r="C13" s="376" t="s">
        <v>403</v>
      </c>
      <c r="D13" s="376" t="s">
        <v>402</v>
      </c>
      <c r="E13" s="1132"/>
      <c r="F13" s="375" t="s">
        <v>401</v>
      </c>
      <c r="G13" s="375" t="s">
        <v>400</v>
      </c>
      <c r="H13" s="375" t="s">
        <v>399</v>
      </c>
      <c r="I13" s="1132"/>
      <c r="J13" s="1132"/>
      <c r="K13" s="374" t="s">
        <v>456</v>
      </c>
      <c r="L13" s="374" t="s">
        <v>457</v>
      </c>
      <c r="M13" s="1132"/>
      <c r="N13" s="1121"/>
    </row>
    <row r="14" spans="2:14" ht="6" customHeight="1" thickTop="1" thickBot="1" x14ac:dyDescent="0.3"/>
    <row r="15" spans="2:14" ht="15.75" thickTop="1" x14ac:dyDescent="0.25">
      <c r="B15" s="373"/>
      <c r="C15" s="372"/>
      <c r="D15" s="372"/>
      <c r="E15" s="370"/>
      <c r="F15" s="370"/>
      <c r="G15" s="370"/>
      <c r="H15" s="370"/>
      <c r="I15" s="370"/>
      <c r="J15" s="370"/>
      <c r="K15" s="371"/>
      <c r="L15" s="371"/>
      <c r="M15" s="370"/>
      <c r="N15" s="369"/>
    </row>
    <row r="16" spans="2:14" x14ac:dyDescent="0.25">
      <c r="B16" s="368"/>
      <c r="C16" s="367"/>
      <c r="D16" s="367"/>
      <c r="E16" s="75"/>
      <c r="F16" s="75"/>
      <c r="G16" s="75"/>
      <c r="H16" s="75"/>
      <c r="I16" s="75"/>
      <c r="J16" s="75"/>
      <c r="K16" s="366"/>
      <c r="L16" s="366"/>
      <c r="M16" s="75"/>
      <c r="N16" s="365"/>
    </row>
    <row r="17" spans="2:14" x14ac:dyDescent="0.25">
      <c r="B17" s="368"/>
      <c r="C17" s="367"/>
      <c r="D17" s="367"/>
      <c r="E17" s="75"/>
      <c r="F17" s="75"/>
      <c r="G17" s="75"/>
      <c r="H17" s="75"/>
      <c r="I17" s="75"/>
      <c r="J17" s="75"/>
      <c r="K17" s="366"/>
      <c r="L17" s="366"/>
      <c r="M17" s="75"/>
      <c r="N17" s="365"/>
    </row>
    <row r="18" spans="2:14" x14ac:dyDescent="0.25">
      <c r="B18" s="368"/>
      <c r="C18" s="367"/>
      <c r="D18" s="367"/>
      <c r="E18" s="75"/>
      <c r="F18" s="75"/>
      <c r="G18" s="75"/>
      <c r="H18" s="75"/>
      <c r="I18" s="75"/>
      <c r="J18" s="75"/>
      <c r="K18" s="366"/>
      <c r="L18" s="366"/>
      <c r="M18" s="75"/>
      <c r="N18" s="365"/>
    </row>
    <row r="19" spans="2:14" x14ac:dyDescent="0.25">
      <c r="B19" s="368"/>
      <c r="C19" s="367"/>
      <c r="D19" s="367"/>
      <c r="E19" s="75"/>
      <c r="F19" s="75"/>
      <c r="G19" s="75"/>
      <c r="H19" s="75"/>
      <c r="I19" s="75"/>
      <c r="J19" s="75"/>
      <c r="K19" s="366"/>
      <c r="L19" s="366"/>
      <c r="M19" s="75"/>
      <c r="N19" s="365"/>
    </row>
    <row r="20" spans="2:14" x14ac:dyDescent="0.25">
      <c r="B20" s="368"/>
      <c r="C20" s="367"/>
      <c r="D20" s="367"/>
      <c r="E20" s="75"/>
      <c r="F20" s="75"/>
      <c r="G20" s="75"/>
      <c r="H20" s="75"/>
      <c r="I20" s="75"/>
      <c r="J20" s="75"/>
      <c r="K20" s="366"/>
      <c r="L20" s="366"/>
      <c r="M20" s="75"/>
      <c r="N20" s="365"/>
    </row>
    <row r="21" spans="2:14" x14ac:dyDescent="0.25">
      <c r="B21" s="368"/>
      <c r="C21" s="367"/>
      <c r="D21" s="367"/>
      <c r="E21" s="75"/>
      <c r="F21" s="75"/>
      <c r="G21" s="75"/>
      <c r="H21" s="75"/>
      <c r="I21" s="75"/>
      <c r="J21" s="75"/>
      <c r="K21" s="366"/>
      <c r="L21" s="366"/>
      <c r="M21" s="75"/>
      <c r="N21" s="365"/>
    </row>
    <row r="22" spans="2:14" x14ac:dyDescent="0.25">
      <c r="B22" s="368"/>
      <c r="C22" s="367"/>
      <c r="D22" s="367"/>
      <c r="E22" s="75"/>
      <c r="F22" s="75"/>
      <c r="G22" s="75"/>
      <c r="H22" s="75"/>
      <c r="I22" s="75"/>
      <c r="J22" s="75"/>
      <c r="K22" s="366"/>
      <c r="L22" s="366"/>
      <c r="M22" s="75"/>
      <c r="N22" s="365"/>
    </row>
    <row r="23" spans="2:14" x14ac:dyDescent="0.25">
      <c r="B23" s="368"/>
      <c r="C23" s="367"/>
      <c r="D23" s="367"/>
      <c r="E23" s="75"/>
      <c r="F23" s="75"/>
      <c r="G23" s="75"/>
      <c r="H23" s="75"/>
      <c r="I23" s="75"/>
      <c r="J23" s="75"/>
      <c r="K23" s="366"/>
      <c r="L23" s="366"/>
      <c r="M23" s="75"/>
      <c r="N23" s="365"/>
    </row>
    <row r="24" spans="2:14" x14ac:dyDescent="0.25">
      <c r="B24" s="368"/>
      <c r="C24" s="367"/>
      <c r="D24" s="367"/>
      <c r="E24" s="75"/>
      <c r="F24" s="75"/>
      <c r="G24" s="75"/>
      <c r="H24" s="75"/>
      <c r="I24" s="75"/>
      <c r="J24" s="75"/>
      <c r="K24" s="366"/>
      <c r="L24" s="366"/>
      <c r="M24" s="75"/>
      <c r="N24" s="365"/>
    </row>
    <row r="25" spans="2:14" x14ac:dyDescent="0.25">
      <c r="B25" s="368"/>
      <c r="C25" s="367"/>
      <c r="D25" s="367"/>
      <c r="E25" s="75"/>
      <c r="F25" s="75"/>
      <c r="G25" s="75"/>
      <c r="H25" s="75"/>
      <c r="I25" s="75"/>
      <c r="J25" s="75"/>
      <c r="K25" s="366"/>
      <c r="L25" s="366"/>
      <c r="M25" s="75"/>
      <c r="N25" s="365"/>
    </row>
    <row r="26" spans="2:14" x14ac:dyDescent="0.25">
      <c r="B26" s="368"/>
      <c r="C26" s="367"/>
      <c r="D26" s="367"/>
      <c r="E26" s="75"/>
      <c r="F26" s="75"/>
      <c r="G26" s="75"/>
      <c r="H26" s="75"/>
      <c r="I26" s="75"/>
      <c r="J26" s="75"/>
      <c r="K26" s="366"/>
      <c r="L26" s="366"/>
      <c r="M26" s="75"/>
      <c r="N26" s="365"/>
    </row>
    <row r="27" spans="2:14" x14ac:dyDescent="0.25">
      <c r="B27" s="368"/>
      <c r="C27" s="367"/>
      <c r="D27" s="367"/>
      <c r="E27" s="75"/>
      <c r="F27" s="75"/>
      <c r="G27" s="75"/>
      <c r="H27" s="75"/>
      <c r="I27" s="75"/>
      <c r="J27" s="75"/>
      <c r="K27" s="366"/>
      <c r="L27" s="366"/>
      <c r="M27" s="75"/>
      <c r="N27" s="365"/>
    </row>
    <row r="28" spans="2:14" x14ac:dyDescent="0.25">
      <c r="B28" s="368"/>
      <c r="C28" s="367"/>
      <c r="D28" s="367"/>
      <c r="E28" s="75"/>
      <c r="F28" s="75"/>
      <c r="G28" s="75"/>
      <c r="H28" s="75"/>
      <c r="I28" s="75"/>
      <c r="J28" s="75"/>
      <c r="K28" s="366"/>
      <c r="L28" s="366"/>
      <c r="M28" s="75"/>
      <c r="N28" s="365"/>
    </row>
    <row r="29" spans="2:14" x14ac:dyDescent="0.25">
      <c r="B29" s="368"/>
      <c r="C29" s="367"/>
      <c r="D29" s="367"/>
      <c r="E29" s="75"/>
      <c r="F29" s="75"/>
      <c r="G29" s="75"/>
      <c r="H29" s="75"/>
      <c r="I29" s="75"/>
      <c r="J29" s="75"/>
      <c r="K29" s="366"/>
      <c r="L29" s="366"/>
      <c r="M29" s="75"/>
      <c r="N29" s="365"/>
    </row>
    <row r="30" spans="2:14" x14ac:dyDescent="0.25">
      <c r="B30" s="368"/>
      <c r="C30" s="367"/>
      <c r="D30" s="367"/>
      <c r="E30" s="75"/>
      <c r="F30" s="75"/>
      <c r="G30" s="75"/>
      <c r="H30" s="75"/>
      <c r="I30" s="75"/>
      <c r="J30" s="75"/>
      <c r="K30" s="366"/>
      <c r="L30" s="366"/>
      <c r="M30" s="75"/>
      <c r="N30" s="365"/>
    </row>
    <row r="31" spans="2:14" x14ac:dyDescent="0.25">
      <c r="B31" s="368"/>
      <c r="C31" s="367"/>
      <c r="D31" s="367"/>
      <c r="E31" s="75"/>
      <c r="F31" s="75"/>
      <c r="G31" s="75"/>
      <c r="H31" s="75"/>
      <c r="I31" s="75"/>
      <c r="J31" s="75"/>
      <c r="K31" s="366"/>
      <c r="L31" s="366"/>
      <c r="M31" s="75"/>
      <c r="N31" s="365"/>
    </row>
    <row r="32" spans="2:14" x14ac:dyDescent="0.25">
      <c r="B32" s="368"/>
      <c r="C32" s="367"/>
      <c r="D32" s="367"/>
      <c r="E32" s="75"/>
      <c r="F32" s="75"/>
      <c r="G32" s="75"/>
      <c r="H32" s="75"/>
      <c r="I32" s="75"/>
      <c r="J32" s="75"/>
      <c r="K32" s="366"/>
      <c r="L32" s="366"/>
      <c r="M32" s="75"/>
      <c r="N32" s="365"/>
    </row>
    <row r="33" spans="2:14" x14ac:dyDescent="0.25">
      <c r="B33" s="368"/>
      <c r="C33" s="367"/>
      <c r="D33" s="367"/>
      <c r="E33" s="75"/>
      <c r="F33" s="75"/>
      <c r="G33" s="75"/>
      <c r="H33" s="75"/>
      <c r="I33" s="75"/>
      <c r="J33" s="75"/>
      <c r="K33" s="366"/>
      <c r="L33" s="366"/>
      <c r="M33" s="75"/>
      <c r="N33" s="365"/>
    </row>
    <row r="34" spans="2:14" x14ac:dyDescent="0.25">
      <c r="B34" s="368"/>
      <c r="C34" s="367"/>
      <c r="D34" s="367"/>
      <c r="E34" s="75"/>
      <c r="F34" s="75"/>
      <c r="G34" s="75"/>
      <c r="H34" s="75"/>
      <c r="I34" s="75"/>
      <c r="J34" s="75"/>
      <c r="K34" s="366"/>
      <c r="L34" s="366"/>
      <c r="M34" s="75"/>
      <c r="N34" s="365"/>
    </row>
    <row r="35" spans="2:14" x14ac:dyDescent="0.25">
      <c r="B35" s="368"/>
      <c r="C35" s="367"/>
      <c r="D35" s="367"/>
      <c r="E35" s="75"/>
      <c r="F35" s="75"/>
      <c r="G35" s="75"/>
      <c r="H35" s="75"/>
      <c r="I35" s="75"/>
      <c r="J35" s="75"/>
      <c r="K35" s="366"/>
      <c r="L35" s="366"/>
      <c r="M35" s="75"/>
      <c r="N35" s="365"/>
    </row>
    <row r="36" spans="2:14" x14ac:dyDescent="0.25">
      <c r="B36" s="368"/>
      <c r="C36" s="367"/>
      <c r="D36" s="367"/>
      <c r="E36" s="75"/>
      <c r="F36" s="75"/>
      <c r="G36" s="75"/>
      <c r="H36" s="75"/>
      <c r="I36" s="75"/>
      <c r="J36" s="75"/>
      <c r="K36" s="366"/>
      <c r="L36" s="366"/>
      <c r="M36" s="75"/>
      <c r="N36" s="365"/>
    </row>
    <row r="37" spans="2:14" ht="15.75" thickBot="1" x14ac:dyDescent="0.3">
      <c r="B37" s="364"/>
      <c r="C37" s="363"/>
      <c r="D37" s="363"/>
      <c r="E37" s="361"/>
      <c r="F37" s="361"/>
      <c r="G37" s="361"/>
      <c r="H37" s="361"/>
      <c r="I37" s="361"/>
      <c r="J37" s="361"/>
      <c r="K37" s="362"/>
      <c r="L37" s="362"/>
      <c r="M37" s="361"/>
      <c r="N37" s="360"/>
    </row>
    <row r="38" spans="2:14" ht="16.5" thickTop="1" thickBot="1" x14ac:dyDescent="0.3">
      <c r="B38" s="463" t="s">
        <v>496</v>
      </c>
      <c r="J38" s="357" t="s">
        <v>398</v>
      </c>
      <c r="K38" s="359">
        <f>SUM(K15:K37)</f>
        <v>0</v>
      </c>
      <c r="L38" s="358">
        <f>SUM(L15:L37)</f>
        <v>0</v>
      </c>
    </row>
    <row r="39" spans="2:14" ht="15.75" thickTop="1" x14ac:dyDescent="0.25">
      <c r="B39" s="203" t="s">
        <v>245</v>
      </c>
      <c r="C39" s="198" t="s">
        <v>458</v>
      </c>
      <c r="J39" s="357"/>
      <c r="K39" s="356"/>
      <c r="L39" s="356"/>
    </row>
    <row r="40" spans="2:14" x14ac:dyDescent="0.25">
      <c r="B40" s="1122"/>
      <c r="C40" s="1122"/>
      <c r="D40" s="1122"/>
      <c r="E40" s="1122"/>
      <c r="F40" s="1122"/>
      <c r="G40" s="1122"/>
      <c r="H40" s="1122"/>
      <c r="I40" s="1122"/>
      <c r="J40" s="1122"/>
      <c r="K40" s="1122"/>
      <c r="L40" s="1122"/>
      <c r="M40" s="1122"/>
      <c r="N40" s="1122"/>
    </row>
    <row r="41" spans="2:14" x14ac:dyDescent="0.25">
      <c r="B41" s="355"/>
      <c r="C41" s="355"/>
      <c r="D41" s="355"/>
      <c r="E41" s="355"/>
      <c r="F41" s="355"/>
      <c r="G41" s="355"/>
      <c r="H41" s="355"/>
      <c r="I41" s="355"/>
      <c r="J41" s="355"/>
      <c r="K41" s="355"/>
      <c r="L41" s="355"/>
      <c r="M41" s="355"/>
      <c r="N41" s="355"/>
    </row>
    <row r="45" spans="2:14" x14ac:dyDescent="0.25">
      <c r="E45" s="203"/>
      <c r="F45" s="84"/>
      <c r="G45" s="84"/>
      <c r="H45" s="80"/>
      <c r="I45" s="81"/>
      <c r="J45" s="81"/>
    </row>
    <row r="46" spans="2:14" x14ac:dyDescent="0.25">
      <c r="I46" s="81"/>
      <c r="J46" s="81"/>
    </row>
    <row r="47" spans="2:14" x14ac:dyDescent="0.25">
      <c r="C47" s="86"/>
      <c r="D47" s="86"/>
      <c r="E47" s="86"/>
      <c r="G47" s="80"/>
      <c r="H47" s="80"/>
      <c r="I47" s="80"/>
      <c r="J47" s="80"/>
    </row>
    <row r="48" spans="2:14" x14ac:dyDescent="0.25">
      <c r="C48" s="78"/>
      <c r="D48" s="78"/>
      <c r="E48" s="78"/>
      <c r="F48" s="82"/>
      <c r="G48" s="82"/>
      <c r="H48" s="82"/>
      <c r="I48" s="82"/>
      <c r="J48" s="82"/>
    </row>
    <row r="63" spans="3:3" x14ac:dyDescent="0.25">
      <c r="C63" s="434"/>
    </row>
    <row r="70" spans="4:4" x14ac:dyDescent="0.25">
      <c r="D70" s="431"/>
    </row>
  </sheetData>
  <customSheetViews>
    <customSheetView guid="{05A24B3F-0046-4A93-964B-C8E884CA78A3}" scale="80" showGridLines="0" fitToPage="1">
      <selection activeCell="N9" sqref="N9"/>
      <pageMargins left="0.70866141732283472" right="0.70866141732283472" top="0.74803149606299213" bottom="0.74803149606299213" header="0.31496062992125984" footer="0.31496062992125984"/>
      <pageSetup scale="45" orientation="landscape" r:id="rId1"/>
    </customSheetView>
    <customSheetView guid="{AB7C7113-F865-4779-9FA4-3A0AD2C9E93A}" scale="80" showGridLines="0" fitToPage="1">
      <selection activeCell="N9" sqref="N9"/>
      <pageMargins left="0.70866141732283472" right="0.70866141732283472" top="0.74803149606299213" bottom="0.74803149606299213" header="0.31496062992125984" footer="0.31496062992125984"/>
      <pageSetup scale="45" orientation="landscape" r:id="rId2"/>
    </customSheetView>
  </customSheetViews>
  <mergeCells count="11">
    <mergeCell ref="N12:N13"/>
    <mergeCell ref="B40:N40"/>
    <mergeCell ref="B2:N2"/>
    <mergeCell ref="B9:E9"/>
    <mergeCell ref="B12:B13"/>
    <mergeCell ref="E12:E13"/>
    <mergeCell ref="F12:H12"/>
    <mergeCell ref="I12:I13"/>
    <mergeCell ref="J12:J13"/>
    <mergeCell ref="K12:L12"/>
    <mergeCell ref="M12:M13"/>
  </mergeCells>
  <pageMargins left="0.70866141732283472" right="0.70866141732283472" top="0.74803149606299213" bottom="0.74803149606299213" header="0.31496062992125984" footer="0.31496062992125984"/>
  <pageSetup scale="45" orientation="landscape" r:id="rId3"/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41"/>
  <dimension ref="B1:P102"/>
  <sheetViews>
    <sheetView showGridLines="0" tabSelected="1" topLeftCell="A79" zoomScale="60" zoomScaleNormal="60" workbookViewId="0">
      <selection activeCell="N93" sqref="N93"/>
    </sheetView>
  </sheetViews>
  <sheetFormatPr baseColWidth="10" defaultRowHeight="15" x14ac:dyDescent="0.25"/>
  <cols>
    <col min="1" max="1" width="4.28515625" customWidth="1"/>
    <col min="2" max="2" width="20.42578125" bestFit="1" customWidth="1"/>
    <col min="3" max="3" width="16.7109375" style="756" customWidth="1"/>
    <col min="4" max="4" width="37.140625" bestFit="1" customWidth="1"/>
    <col min="5" max="5" width="30.85546875" customWidth="1"/>
    <col min="6" max="9" width="16.7109375" customWidth="1"/>
    <col min="10" max="10" width="19.140625" bestFit="1" customWidth="1"/>
    <col min="11" max="11" width="16.7109375" customWidth="1"/>
    <col min="12" max="12" width="13.28515625" customWidth="1"/>
    <col min="13" max="13" width="18.85546875" customWidth="1"/>
    <col min="14" max="14" width="53.7109375" customWidth="1"/>
  </cols>
  <sheetData>
    <row r="1" spans="2:16" ht="6" customHeight="1" thickBot="1" x14ac:dyDescent="0.3"/>
    <row r="2" spans="2:16" ht="42" customHeight="1" thickTop="1" x14ac:dyDescent="0.25">
      <c r="B2" s="1123" t="s">
        <v>459</v>
      </c>
      <c r="C2" s="1124"/>
      <c r="D2" s="1124"/>
      <c r="E2" s="1125"/>
      <c r="F2" s="1125"/>
      <c r="G2" s="1125"/>
      <c r="H2" s="1125"/>
      <c r="I2" s="1125"/>
      <c r="J2" s="1125"/>
      <c r="K2" s="1125"/>
      <c r="L2" s="1125"/>
      <c r="M2" s="1125"/>
      <c r="N2" s="1126"/>
    </row>
    <row r="3" spans="2:16" ht="42" customHeight="1" x14ac:dyDescent="0.25">
      <c r="B3" s="416"/>
      <c r="C3" s="415"/>
      <c r="D3" s="415"/>
      <c r="E3" s="414"/>
      <c r="F3" s="414"/>
      <c r="G3" s="414"/>
      <c r="H3" s="414"/>
      <c r="I3" s="414"/>
      <c r="J3" s="414"/>
      <c r="K3" s="414"/>
      <c r="L3" s="414"/>
      <c r="M3" s="414"/>
      <c r="N3" s="413"/>
    </row>
    <row r="4" spans="2:16" ht="13.5" customHeight="1" x14ac:dyDescent="0.25">
      <c r="B4" s="412"/>
      <c r="C4" s="799"/>
      <c r="D4" s="385" t="s">
        <v>292</v>
      </c>
      <c r="E4" s="396" t="s">
        <v>2999</v>
      </c>
      <c r="F4" s="396"/>
      <c r="G4" s="390"/>
      <c r="H4" s="391" t="s">
        <v>415</v>
      </c>
      <c r="I4" s="390"/>
      <c r="J4" s="390"/>
      <c r="K4" s="397"/>
      <c r="L4" s="411"/>
      <c r="M4" s="411"/>
      <c r="N4" s="410"/>
      <c r="O4" s="409"/>
      <c r="P4" s="73"/>
    </row>
    <row r="5" spans="2:16" ht="13.5" customHeight="1" x14ac:dyDescent="0.25">
      <c r="B5" s="412"/>
      <c r="C5" s="799"/>
      <c r="D5" s="385" t="s">
        <v>289</v>
      </c>
      <c r="E5" s="396" t="s">
        <v>3000</v>
      </c>
      <c r="F5" s="396"/>
      <c r="H5" s="391" t="s">
        <v>290</v>
      </c>
      <c r="I5" s="390"/>
      <c r="J5" s="390"/>
      <c r="K5" s="389"/>
      <c r="L5" s="411"/>
      <c r="M5" s="411"/>
      <c r="N5" s="410"/>
      <c r="O5" s="409"/>
      <c r="P5" s="73"/>
    </row>
    <row r="6" spans="2:16" ht="13.5" customHeight="1" x14ac:dyDescent="0.25">
      <c r="B6" s="412"/>
      <c r="C6" s="799"/>
      <c r="D6" s="408"/>
      <c r="E6" s="393"/>
      <c r="F6" s="396"/>
      <c r="G6" s="392" t="s">
        <v>291</v>
      </c>
      <c r="H6" s="391" t="s">
        <v>295</v>
      </c>
      <c r="I6" s="390"/>
      <c r="J6" s="390"/>
      <c r="K6" s="389"/>
      <c r="L6" s="411"/>
      <c r="M6" s="411"/>
      <c r="N6" s="410"/>
      <c r="O6" s="409"/>
      <c r="P6" s="73"/>
    </row>
    <row r="7" spans="2:16" ht="13.5" customHeight="1" x14ac:dyDescent="0.25">
      <c r="B7" s="412"/>
      <c r="C7" s="799"/>
      <c r="D7" s="408"/>
      <c r="E7" s="393"/>
      <c r="F7" s="396"/>
      <c r="G7" s="390"/>
      <c r="H7" s="391" t="s">
        <v>314</v>
      </c>
      <c r="I7" s="390"/>
      <c r="J7" s="390"/>
      <c r="K7" s="389"/>
      <c r="L7" s="411"/>
      <c r="M7" s="411"/>
      <c r="N7" s="410"/>
      <c r="O7" s="409"/>
      <c r="P7" s="73"/>
    </row>
    <row r="8" spans="2:16" ht="13.5" customHeight="1" x14ac:dyDescent="0.25">
      <c r="B8" s="412"/>
      <c r="C8" s="799"/>
      <c r="D8" s="408"/>
      <c r="E8" s="393"/>
      <c r="F8" s="396"/>
      <c r="G8" s="390"/>
      <c r="H8" s="391" t="s">
        <v>286</v>
      </c>
      <c r="I8" s="390"/>
      <c r="J8" s="390"/>
      <c r="K8" s="389"/>
      <c r="L8" s="411"/>
      <c r="M8" s="411"/>
      <c r="N8" s="410"/>
      <c r="O8" s="409"/>
      <c r="P8" s="73"/>
    </row>
    <row r="9" spans="2:16" x14ac:dyDescent="0.25">
      <c r="B9" s="1137"/>
      <c r="C9" s="1138"/>
      <c r="D9" s="1138"/>
      <c r="E9" s="1138"/>
      <c r="F9" s="408"/>
      <c r="G9" s="385"/>
      <c r="H9" s="385"/>
      <c r="I9" s="385"/>
      <c r="J9" s="385"/>
      <c r="K9" s="393"/>
      <c r="L9" s="385" t="s">
        <v>427</v>
      </c>
      <c r="M9" s="385"/>
      <c r="N9" s="407" t="s">
        <v>3231</v>
      </c>
    </row>
    <row r="10" spans="2:16" ht="7.5" customHeight="1" thickBot="1" x14ac:dyDescent="0.3">
      <c r="B10" s="383"/>
      <c r="C10" s="800"/>
      <c r="D10" s="382"/>
      <c r="E10" s="382"/>
      <c r="F10" s="382"/>
      <c r="G10" s="382"/>
      <c r="H10" s="382"/>
      <c r="I10" s="382"/>
      <c r="J10" s="382"/>
      <c r="K10" s="381"/>
      <c r="L10" s="381"/>
      <c r="M10" s="381"/>
      <c r="N10" s="380"/>
    </row>
    <row r="11" spans="2:16" ht="6" customHeight="1" thickTop="1" thickBot="1" x14ac:dyDescent="0.3">
      <c r="B11" s="378"/>
      <c r="C11" s="801"/>
      <c r="D11" s="378"/>
      <c r="E11" s="378"/>
      <c r="F11" s="378"/>
      <c r="G11" s="378"/>
      <c r="H11" s="378"/>
      <c r="I11" s="378"/>
      <c r="J11" s="378"/>
      <c r="K11" s="379"/>
      <c r="L11" s="379"/>
      <c r="M11" s="379"/>
      <c r="N11" s="378"/>
    </row>
    <row r="12" spans="2:16" ht="27.75" customHeight="1" thickTop="1" x14ac:dyDescent="0.25">
      <c r="B12" s="1129" t="s">
        <v>413</v>
      </c>
      <c r="C12" s="480" t="s">
        <v>412</v>
      </c>
      <c r="D12" s="406" t="s">
        <v>411</v>
      </c>
      <c r="E12" s="1139" t="s">
        <v>426</v>
      </c>
      <c r="F12" s="1140" t="s">
        <v>425</v>
      </c>
      <c r="G12" s="1133"/>
      <c r="H12" s="1133"/>
      <c r="I12" s="1141"/>
      <c r="J12" s="1131" t="s">
        <v>424</v>
      </c>
      <c r="K12" s="1140" t="s">
        <v>423</v>
      </c>
      <c r="L12" s="1133"/>
      <c r="M12" s="1131" t="s">
        <v>422</v>
      </c>
      <c r="N12" s="1120" t="s">
        <v>421</v>
      </c>
    </row>
    <row r="13" spans="2:16" ht="27.75" customHeight="1" thickBot="1" x14ac:dyDescent="0.3">
      <c r="B13" s="1130"/>
      <c r="C13" s="405" t="s">
        <v>403</v>
      </c>
      <c r="D13" s="405" t="s">
        <v>402</v>
      </c>
      <c r="E13" s="1132"/>
      <c r="F13" s="375" t="s">
        <v>420</v>
      </c>
      <c r="G13" s="375" t="s">
        <v>419</v>
      </c>
      <c r="H13" s="375" t="s">
        <v>418</v>
      </c>
      <c r="I13" s="375" t="s">
        <v>417</v>
      </c>
      <c r="J13" s="1132"/>
      <c r="K13" s="374" t="s">
        <v>460</v>
      </c>
      <c r="L13" s="374" t="s">
        <v>461</v>
      </c>
      <c r="M13" s="1132"/>
      <c r="N13" s="1121"/>
    </row>
    <row r="14" spans="2:16" ht="6" customHeight="1" thickTop="1" thickBot="1" x14ac:dyDescent="0.3"/>
    <row r="15" spans="2:16" s="805" customFormat="1" ht="60.75" thickTop="1" x14ac:dyDescent="0.25">
      <c r="B15" s="815" t="s">
        <v>2943</v>
      </c>
      <c r="C15" s="816">
        <v>1241</v>
      </c>
      <c r="D15" s="817" t="s">
        <v>3124</v>
      </c>
      <c r="E15" s="818" t="s">
        <v>3042</v>
      </c>
      <c r="F15" s="817" t="str">
        <f>[38]Worksheet!G11</f>
        <v>N/A</v>
      </c>
      <c r="G15" s="817" t="str">
        <f>[38]Worksheet!H11</f>
        <v>N/A</v>
      </c>
      <c r="H15" s="817" t="str">
        <f>[38]Worksheet!I11</f>
        <v>N/A</v>
      </c>
      <c r="I15" s="817" t="s">
        <v>3232</v>
      </c>
      <c r="J15" s="817" t="s">
        <v>2331</v>
      </c>
      <c r="K15" s="819">
        <v>13920</v>
      </c>
      <c r="L15" s="820">
        <v>0</v>
      </c>
      <c r="M15" s="817" t="s">
        <v>2332</v>
      </c>
      <c r="N15" s="821"/>
    </row>
    <row r="16" spans="2:16" s="805" customFormat="1" ht="30" x14ac:dyDescent="0.25">
      <c r="B16" s="822" t="s">
        <v>2950</v>
      </c>
      <c r="C16" s="806">
        <v>1241</v>
      </c>
      <c r="D16" s="798" t="s">
        <v>3124</v>
      </c>
      <c r="E16" s="797" t="s">
        <v>3045</v>
      </c>
      <c r="F16" s="798" t="str">
        <f>[38]Worksheet!G12</f>
        <v>N/A</v>
      </c>
      <c r="G16" s="798" t="str">
        <f>[38]Worksheet!H12</f>
        <v>N/A</v>
      </c>
      <c r="H16" s="798" t="str">
        <f>[38]Worksheet!I12</f>
        <v>N/A</v>
      </c>
      <c r="I16" s="798" t="s">
        <v>3232</v>
      </c>
      <c r="J16" s="798" t="s">
        <v>2331</v>
      </c>
      <c r="K16" s="808">
        <v>25520</v>
      </c>
      <c r="L16" s="809">
        <v>0</v>
      </c>
      <c r="M16" s="798" t="s">
        <v>2332</v>
      </c>
      <c r="N16" s="823"/>
    </row>
    <row r="17" spans="2:14" s="805" customFormat="1" ht="30" x14ac:dyDescent="0.25">
      <c r="B17" s="822" t="s">
        <v>2328</v>
      </c>
      <c r="C17" s="806">
        <v>1241</v>
      </c>
      <c r="D17" s="798" t="s">
        <v>3124</v>
      </c>
      <c r="E17" s="797" t="s">
        <v>3047</v>
      </c>
      <c r="F17" s="798" t="str">
        <f>[38]Worksheet!G13</f>
        <v>N/A</v>
      </c>
      <c r="G17" s="798" t="str">
        <f>[38]Worksheet!H13</f>
        <v>N/A</v>
      </c>
      <c r="H17" s="798" t="str">
        <f>[38]Worksheet!I13</f>
        <v>N/A</v>
      </c>
      <c r="I17" s="798" t="s">
        <v>3232</v>
      </c>
      <c r="J17" s="798" t="s">
        <v>2331</v>
      </c>
      <c r="K17" s="808">
        <v>24360</v>
      </c>
      <c r="L17" s="809">
        <v>0</v>
      </c>
      <c r="M17" s="798" t="s">
        <v>2332</v>
      </c>
      <c r="N17" s="823"/>
    </row>
    <row r="18" spans="2:14" s="805" customFormat="1" ht="60" x14ac:dyDescent="0.25">
      <c r="B18" s="822" t="s">
        <v>2340</v>
      </c>
      <c r="C18" s="806">
        <v>1241</v>
      </c>
      <c r="D18" s="798" t="s">
        <v>3124</v>
      </c>
      <c r="E18" s="797" t="s">
        <v>3049</v>
      </c>
      <c r="F18" s="798" t="str">
        <f>[38]Worksheet!G14</f>
        <v>N/A</v>
      </c>
      <c r="G18" s="798" t="str">
        <f>[38]Worksheet!H14</f>
        <v>N/A</v>
      </c>
      <c r="H18" s="798" t="str">
        <f>[38]Worksheet!I14</f>
        <v>N/A</v>
      </c>
      <c r="I18" s="798" t="s">
        <v>3232</v>
      </c>
      <c r="J18" s="798" t="s">
        <v>2331</v>
      </c>
      <c r="K18" s="808">
        <v>10440</v>
      </c>
      <c r="L18" s="809">
        <v>0</v>
      </c>
      <c r="M18" s="798" t="s">
        <v>2332</v>
      </c>
      <c r="N18" s="823"/>
    </row>
    <row r="19" spans="2:14" s="805" customFormat="1" ht="45" x14ac:dyDescent="0.25">
      <c r="B19" s="822" t="s">
        <v>2815</v>
      </c>
      <c r="C19" s="806">
        <v>1241</v>
      </c>
      <c r="D19" s="798" t="s">
        <v>3124</v>
      </c>
      <c r="E19" s="797" t="s">
        <v>3051</v>
      </c>
      <c r="F19" s="798" t="str">
        <f>[38]Worksheet!G15</f>
        <v>N/A</v>
      </c>
      <c r="G19" s="798" t="str">
        <f>[38]Worksheet!H15</f>
        <v>N/A</v>
      </c>
      <c r="H19" s="798" t="str">
        <f>[38]Worksheet!I15</f>
        <v>N/A</v>
      </c>
      <c r="I19" s="798" t="s">
        <v>3232</v>
      </c>
      <c r="J19" s="798" t="s">
        <v>2331</v>
      </c>
      <c r="K19" s="808">
        <v>21460</v>
      </c>
      <c r="L19" s="809">
        <v>0</v>
      </c>
      <c r="M19" s="798" t="s">
        <v>2332</v>
      </c>
      <c r="N19" s="823"/>
    </row>
    <row r="20" spans="2:14" s="805" customFormat="1" ht="30" x14ac:dyDescent="0.25">
      <c r="B20" s="822" t="s">
        <v>2823</v>
      </c>
      <c r="C20" s="806">
        <v>1241</v>
      </c>
      <c r="D20" s="798" t="s">
        <v>3124</v>
      </c>
      <c r="E20" s="797" t="s">
        <v>3053</v>
      </c>
      <c r="F20" s="798" t="str">
        <f>[38]Worksheet!G16</f>
        <v>N/A</v>
      </c>
      <c r="G20" s="798" t="str">
        <f>[38]Worksheet!H16</f>
        <v>N/A</v>
      </c>
      <c r="H20" s="798" t="str">
        <f>[38]Worksheet!I16</f>
        <v>N/A</v>
      </c>
      <c r="I20" s="798" t="s">
        <v>3232</v>
      </c>
      <c r="J20" s="798" t="s">
        <v>2331</v>
      </c>
      <c r="K20" s="808">
        <v>16820</v>
      </c>
      <c r="L20" s="809">
        <v>0</v>
      </c>
      <c r="M20" s="798" t="s">
        <v>2332</v>
      </c>
      <c r="N20" s="823"/>
    </row>
    <row r="21" spans="2:14" s="805" customFormat="1" ht="90" x14ac:dyDescent="0.25">
      <c r="B21" s="822" t="s">
        <v>2969</v>
      </c>
      <c r="C21" s="806">
        <v>1241</v>
      </c>
      <c r="D21" s="798" t="s">
        <v>3124</v>
      </c>
      <c r="E21" s="797" t="s">
        <v>3055</v>
      </c>
      <c r="F21" s="798" t="str">
        <f>[38]Worksheet!G17</f>
        <v>N/A</v>
      </c>
      <c r="G21" s="798" t="str">
        <f>[38]Worksheet!H17</f>
        <v>N/A</v>
      </c>
      <c r="H21" s="798" t="str">
        <f>[38]Worksheet!I17</f>
        <v>N/A</v>
      </c>
      <c r="I21" s="798" t="s">
        <v>3232</v>
      </c>
      <c r="J21" s="798" t="s">
        <v>2331</v>
      </c>
      <c r="K21" s="808">
        <v>29000</v>
      </c>
      <c r="L21" s="809">
        <v>0</v>
      </c>
      <c r="M21" s="798" t="s">
        <v>2332</v>
      </c>
      <c r="N21" s="823"/>
    </row>
    <row r="22" spans="2:14" s="805" customFormat="1" ht="60" x14ac:dyDescent="0.25">
      <c r="B22" s="822" t="s">
        <v>2978</v>
      </c>
      <c r="C22" s="806">
        <v>1241</v>
      </c>
      <c r="D22" s="798" t="s">
        <v>3124</v>
      </c>
      <c r="E22" s="797" t="s">
        <v>3057</v>
      </c>
      <c r="F22" s="798" t="str">
        <f>[38]Worksheet!G18</f>
        <v>N/A</v>
      </c>
      <c r="G22" s="798" t="str">
        <f>[38]Worksheet!H18</f>
        <v>N/A</v>
      </c>
      <c r="H22" s="798" t="str">
        <f>[38]Worksheet!I18</f>
        <v>N/A</v>
      </c>
      <c r="I22" s="798" t="s">
        <v>3232</v>
      </c>
      <c r="J22" s="798" t="s">
        <v>2331</v>
      </c>
      <c r="K22" s="808">
        <v>20880</v>
      </c>
      <c r="L22" s="809">
        <v>0</v>
      </c>
      <c r="M22" s="798" t="s">
        <v>2332</v>
      </c>
      <c r="N22" s="823"/>
    </row>
    <row r="23" spans="2:14" s="805" customFormat="1" ht="45" x14ac:dyDescent="0.25">
      <c r="B23" s="822" t="s">
        <v>2986</v>
      </c>
      <c r="C23" s="806">
        <v>1241</v>
      </c>
      <c r="D23" s="798" t="s">
        <v>3124</v>
      </c>
      <c r="E23" s="797" t="s">
        <v>3059</v>
      </c>
      <c r="F23" s="798" t="str">
        <f>[38]Worksheet!G19</f>
        <v>N/A</v>
      </c>
      <c r="G23" s="798" t="str">
        <f>[38]Worksheet!H19</f>
        <v>N/A</v>
      </c>
      <c r="H23" s="798" t="str">
        <f>[38]Worksheet!I19</f>
        <v>N/A</v>
      </c>
      <c r="I23" s="798" t="s">
        <v>3232</v>
      </c>
      <c r="J23" s="798" t="s">
        <v>2331</v>
      </c>
      <c r="K23" s="808">
        <v>26680</v>
      </c>
      <c r="L23" s="809">
        <v>0</v>
      </c>
      <c r="M23" s="798" t="s">
        <v>2332</v>
      </c>
      <c r="N23" s="823"/>
    </row>
    <row r="24" spans="2:14" s="805" customFormat="1" ht="45" x14ac:dyDescent="0.25">
      <c r="B24" s="822" t="s">
        <v>2992</v>
      </c>
      <c r="C24" s="806">
        <v>1241</v>
      </c>
      <c r="D24" s="798" t="s">
        <v>3124</v>
      </c>
      <c r="E24" s="797" t="s">
        <v>3061</v>
      </c>
      <c r="F24" s="798" t="str">
        <f>[38]Worksheet!G20</f>
        <v>N/A</v>
      </c>
      <c r="G24" s="798" t="str">
        <f>[38]Worksheet!H20</f>
        <v>N/A</v>
      </c>
      <c r="H24" s="798" t="str">
        <f>[38]Worksheet!I20</f>
        <v>N/A</v>
      </c>
      <c r="I24" s="798" t="s">
        <v>3232</v>
      </c>
      <c r="J24" s="798" t="s">
        <v>2331</v>
      </c>
      <c r="K24" s="808">
        <v>22040</v>
      </c>
      <c r="L24" s="809">
        <v>0</v>
      </c>
      <c r="M24" s="798" t="s">
        <v>2332</v>
      </c>
      <c r="N24" s="823"/>
    </row>
    <row r="25" spans="2:14" s="805" customFormat="1" ht="45" x14ac:dyDescent="0.25">
      <c r="B25" s="824" t="s">
        <v>2562</v>
      </c>
      <c r="C25" s="810" t="s">
        <v>2348</v>
      </c>
      <c r="D25" s="798" t="s">
        <v>2349</v>
      </c>
      <c r="E25" s="798" t="s">
        <v>2564</v>
      </c>
      <c r="F25" s="798" t="str">
        <f>[38]Worksheet!G21</f>
        <v>N/A</v>
      </c>
      <c r="G25" s="798" t="str">
        <f>[38]Worksheet!H21</f>
        <v>N/A</v>
      </c>
      <c r="H25" s="798" t="str">
        <f>[38]Worksheet!I21</f>
        <v>N/A</v>
      </c>
      <c r="I25" s="798" t="s">
        <v>3232</v>
      </c>
      <c r="J25" s="798" t="s">
        <v>2565</v>
      </c>
      <c r="K25" s="808">
        <v>16372</v>
      </c>
      <c r="L25" s="809">
        <v>0</v>
      </c>
      <c r="M25" s="798" t="s">
        <v>2569</v>
      </c>
      <c r="N25" s="823"/>
    </row>
    <row r="26" spans="2:14" s="805" customFormat="1" ht="45" x14ac:dyDescent="0.25">
      <c r="B26" s="824" t="s">
        <v>2575</v>
      </c>
      <c r="C26" s="810" t="s">
        <v>2348</v>
      </c>
      <c r="D26" s="798" t="s">
        <v>2349</v>
      </c>
      <c r="E26" s="798" t="s">
        <v>2576</v>
      </c>
      <c r="F26" s="798" t="str">
        <f>[38]Worksheet!G22</f>
        <v>THERAPEIA</v>
      </c>
      <c r="G26" s="798" t="str">
        <f>[38]Worksheet!H22</f>
        <v>BPT</v>
      </c>
      <c r="H26" s="798" t="str">
        <f>[38]Worksheet!I22</f>
        <v>N/A</v>
      </c>
      <c r="I26" s="798" t="s">
        <v>3232</v>
      </c>
      <c r="J26" s="798" t="s">
        <v>2565</v>
      </c>
      <c r="K26" s="808">
        <v>18025.099999999999</v>
      </c>
      <c r="L26" s="809">
        <v>0</v>
      </c>
      <c r="M26" s="798" t="s">
        <v>2569</v>
      </c>
      <c r="N26" s="823"/>
    </row>
    <row r="27" spans="2:14" s="805" customFormat="1" ht="45" x14ac:dyDescent="0.25">
      <c r="B27" s="824" t="s">
        <v>2585</v>
      </c>
      <c r="C27" s="810" t="s">
        <v>2348</v>
      </c>
      <c r="D27" s="798" t="s">
        <v>2349</v>
      </c>
      <c r="E27" s="798" t="s">
        <v>2586</v>
      </c>
      <c r="F27" s="798" t="str">
        <f>[38]Worksheet!G23</f>
        <v>THERA-BAND</v>
      </c>
      <c r="G27" s="798" t="str">
        <f>[38]Worksheet!H23</f>
        <v>WOBBLE/ROCKER</v>
      </c>
      <c r="H27" s="798" t="str">
        <f>[38]Worksheet!I23</f>
        <v>N/A</v>
      </c>
      <c r="I27" s="798" t="s">
        <v>3232</v>
      </c>
      <c r="J27" s="798" t="s">
        <v>2565</v>
      </c>
      <c r="K27" s="808">
        <v>7394.5</v>
      </c>
      <c r="L27" s="809">
        <v>0</v>
      </c>
      <c r="M27" s="798" t="s">
        <v>2569</v>
      </c>
      <c r="N27" s="823"/>
    </row>
    <row r="28" spans="2:14" s="805" customFormat="1" ht="45" x14ac:dyDescent="0.25">
      <c r="B28" s="824" t="s">
        <v>2595</v>
      </c>
      <c r="C28" s="810" t="s">
        <v>2348</v>
      </c>
      <c r="D28" s="798" t="s">
        <v>2349</v>
      </c>
      <c r="E28" s="798" t="s">
        <v>2596</v>
      </c>
      <c r="F28" s="798" t="str">
        <f>[38]Worksheet!G24</f>
        <v>THERA-BAND</v>
      </c>
      <c r="G28" s="798" t="str">
        <f>[38]Worksheet!H24</f>
        <v>WOBBLE/ROCKER</v>
      </c>
      <c r="H28" s="798" t="str">
        <f>[38]Worksheet!I24</f>
        <v>N/A</v>
      </c>
      <c r="I28" s="798" t="s">
        <v>3232</v>
      </c>
      <c r="J28" s="798" t="s">
        <v>2565</v>
      </c>
      <c r="K28" s="808">
        <v>7394.5</v>
      </c>
      <c r="L28" s="809">
        <v>0</v>
      </c>
      <c r="M28" s="798" t="s">
        <v>2569</v>
      </c>
      <c r="N28" s="823"/>
    </row>
    <row r="29" spans="2:14" s="805" customFormat="1" ht="60" x14ac:dyDescent="0.25">
      <c r="B29" s="824" t="s">
        <v>2600</v>
      </c>
      <c r="C29" s="810" t="s">
        <v>2348</v>
      </c>
      <c r="D29" s="798" t="s">
        <v>2349</v>
      </c>
      <c r="E29" s="798" t="s">
        <v>2601</v>
      </c>
      <c r="F29" s="798" t="str">
        <f>[38]Worksheet!G25</f>
        <v>ROCHESTER</v>
      </c>
      <c r="G29" s="798" t="str">
        <f>[38]Worksheet!H25</f>
        <v>MES036</v>
      </c>
      <c r="H29" s="798" t="str">
        <f>[38]Worksheet!I25</f>
        <v>N/A</v>
      </c>
      <c r="I29" s="798" t="s">
        <v>3232</v>
      </c>
      <c r="J29" s="798" t="s">
        <v>2565</v>
      </c>
      <c r="K29" s="808">
        <v>15689</v>
      </c>
      <c r="L29" s="809">
        <v>0</v>
      </c>
      <c r="M29" s="798" t="s">
        <v>2569</v>
      </c>
      <c r="N29" s="823"/>
    </row>
    <row r="30" spans="2:14" s="805" customFormat="1" ht="45" x14ac:dyDescent="0.25">
      <c r="B30" s="824" t="s">
        <v>2609</v>
      </c>
      <c r="C30" s="810" t="s">
        <v>2348</v>
      </c>
      <c r="D30" s="798" t="s">
        <v>2349</v>
      </c>
      <c r="E30" s="798" t="s">
        <v>2610</v>
      </c>
      <c r="F30" s="798" t="str">
        <f>[38]Worksheet!G26</f>
        <v>EQUIPOS INTERFERENCIALES</v>
      </c>
      <c r="G30" s="798" t="str">
        <f>[38]Worksheet!H26</f>
        <v>LA-1601</v>
      </c>
      <c r="H30" s="798" t="str">
        <f>[38]Worksheet!I26</f>
        <v>N/A</v>
      </c>
      <c r="I30" s="798" t="s">
        <v>3232</v>
      </c>
      <c r="J30" s="798" t="s">
        <v>2565</v>
      </c>
      <c r="K30" s="808">
        <v>6823.25</v>
      </c>
      <c r="L30" s="809">
        <v>0</v>
      </c>
      <c r="M30" s="798" t="s">
        <v>2569</v>
      </c>
      <c r="N30" s="823"/>
    </row>
    <row r="31" spans="2:14" s="805" customFormat="1" ht="45" x14ac:dyDescent="0.25">
      <c r="B31" s="824" t="s">
        <v>2619</v>
      </c>
      <c r="C31" s="810" t="s">
        <v>2348</v>
      </c>
      <c r="D31" s="798" t="s">
        <v>2349</v>
      </c>
      <c r="E31" s="798" t="s">
        <v>2620</v>
      </c>
      <c r="F31" s="798" t="str">
        <f>[38]Worksheet!G27</f>
        <v>EQUIPOS INTERFERENCIALES</v>
      </c>
      <c r="G31" s="798" t="str">
        <f>[38]Worksheet!H27</f>
        <v>LA-1601</v>
      </c>
      <c r="H31" s="798" t="str">
        <f>[38]Worksheet!I27</f>
        <v>N/A</v>
      </c>
      <c r="I31" s="798" t="s">
        <v>3232</v>
      </c>
      <c r="J31" s="798" t="s">
        <v>2565</v>
      </c>
      <c r="K31" s="808">
        <v>6823.25</v>
      </c>
      <c r="L31" s="809">
        <v>0</v>
      </c>
      <c r="M31" s="798" t="s">
        <v>2569</v>
      </c>
      <c r="N31" s="823"/>
    </row>
    <row r="32" spans="2:14" s="805" customFormat="1" ht="45" x14ac:dyDescent="0.25">
      <c r="B32" s="824" t="s">
        <v>2623</v>
      </c>
      <c r="C32" s="810" t="s">
        <v>2348</v>
      </c>
      <c r="D32" s="798" t="s">
        <v>2349</v>
      </c>
      <c r="E32" s="798" t="s">
        <v>2624</v>
      </c>
      <c r="F32" s="798" t="str">
        <f>[38]Worksheet!G28</f>
        <v>EQUIPOS INTERFERENCIALES</v>
      </c>
      <c r="G32" s="798" t="str">
        <f>[38]Worksheet!H28</f>
        <v>LA-1601</v>
      </c>
      <c r="H32" s="798" t="str">
        <f>[38]Worksheet!I28</f>
        <v>N/A</v>
      </c>
      <c r="I32" s="798" t="s">
        <v>3232</v>
      </c>
      <c r="J32" s="798" t="s">
        <v>2565</v>
      </c>
      <c r="K32" s="808">
        <v>6823.25</v>
      </c>
      <c r="L32" s="809">
        <v>0</v>
      </c>
      <c r="M32" s="798" t="s">
        <v>2569</v>
      </c>
      <c r="N32" s="823"/>
    </row>
    <row r="33" spans="2:14" s="805" customFormat="1" ht="45" x14ac:dyDescent="0.25">
      <c r="B33" s="824" t="s">
        <v>2628</v>
      </c>
      <c r="C33" s="810" t="s">
        <v>2348</v>
      </c>
      <c r="D33" s="798" t="s">
        <v>2349</v>
      </c>
      <c r="E33" s="798" t="s">
        <v>2629</v>
      </c>
      <c r="F33" s="798" t="str">
        <f>[38]Worksheet!G29</f>
        <v>THERAPEIA</v>
      </c>
      <c r="G33" s="798" t="str">
        <f>[38]Worksheet!H29</f>
        <v>SIT (GVMCOMP12F)</v>
      </c>
      <c r="H33" s="798" t="str">
        <f>[38]Worksheet!I29</f>
        <v>GVM661191200133</v>
      </c>
      <c r="I33" s="798" t="s">
        <v>3232</v>
      </c>
      <c r="J33" s="798" t="s">
        <v>2565</v>
      </c>
      <c r="K33" s="808">
        <v>35903.300000000003</v>
      </c>
      <c r="L33" s="809">
        <v>0</v>
      </c>
      <c r="M33" s="798" t="s">
        <v>2566</v>
      </c>
      <c r="N33" s="823"/>
    </row>
    <row r="34" spans="2:14" s="805" customFormat="1" ht="45" x14ac:dyDescent="0.25">
      <c r="B34" s="824" t="s">
        <v>2637</v>
      </c>
      <c r="C34" s="810" t="s">
        <v>2348</v>
      </c>
      <c r="D34" s="798" t="s">
        <v>2349</v>
      </c>
      <c r="E34" s="798" t="s">
        <v>2638</v>
      </c>
      <c r="F34" s="798" t="str">
        <f>[38]Worksheet!G30</f>
        <v>FISIOLAB</v>
      </c>
      <c r="G34" s="798" t="str">
        <f>[38]Worksheet!H30</f>
        <v>GVM-P12</v>
      </c>
      <c r="H34" s="798" t="str">
        <f>[38]Worksheet!I30</f>
        <v>00257</v>
      </c>
      <c r="I34" s="798" t="s">
        <v>3232</v>
      </c>
      <c r="J34" s="798" t="s">
        <v>2565</v>
      </c>
      <c r="K34" s="808">
        <v>39247.199999999997</v>
      </c>
      <c r="L34" s="809">
        <v>0</v>
      </c>
      <c r="M34" s="798" t="s">
        <v>2569</v>
      </c>
      <c r="N34" s="823"/>
    </row>
    <row r="35" spans="2:14" s="805" customFormat="1" ht="45" x14ac:dyDescent="0.25">
      <c r="B35" s="824" t="s">
        <v>2648</v>
      </c>
      <c r="C35" s="810" t="s">
        <v>2348</v>
      </c>
      <c r="D35" s="798" t="s">
        <v>2349</v>
      </c>
      <c r="E35" s="798" t="s">
        <v>2649</v>
      </c>
      <c r="F35" s="798" t="str">
        <f>[38]Worksheet!G31</f>
        <v>FISIOLAB</v>
      </c>
      <c r="G35" s="798" t="str">
        <f>[38]Worksheet!H31</f>
        <v>GVM-P12</v>
      </c>
      <c r="H35" s="798" t="str">
        <f>[38]Worksheet!I31</f>
        <v>00225</v>
      </c>
      <c r="I35" s="798" t="s">
        <v>3232</v>
      </c>
      <c r="J35" s="798" t="s">
        <v>2565</v>
      </c>
      <c r="K35" s="808">
        <v>39247.199999999997</v>
      </c>
      <c r="L35" s="809">
        <v>0</v>
      </c>
      <c r="M35" s="798" t="s">
        <v>2569</v>
      </c>
      <c r="N35" s="823"/>
    </row>
    <row r="36" spans="2:14" s="805" customFormat="1" ht="45" x14ac:dyDescent="0.25">
      <c r="B36" s="824" t="s">
        <v>2654</v>
      </c>
      <c r="C36" s="810" t="s">
        <v>2348</v>
      </c>
      <c r="D36" s="798" t="s">
        <v>2349</v>
      </c>
      <c r="E36" s="798" t="s">
        <v>2655</v>
      </c>
      <c r="F36" s="798" t="str">
        <f>[38]Worksheet!G32</f>
        <v>ROSCOE</v>
      </c>
      <c r="G36" s="798" t="str">
        <f>[38]Worksheet!H32</f>
        <v>QUATTRO 2.5</v>
      </c>
      <c r="H36" s="798" t="str">
        <f>[38]Worksheet!I32</f>
        <v>SZQ190600211</v>
      </c>
      <c r="I36" s="798" t="s">
        <v>3232</v>
      </c>
      <c r="J36" s="798" t="s">
        <v>2565</v>
      </c>
      <c r="K36" s="808">
        <v>37585.19</v>
      </c>
      <c r="L36" s="809">
        <v>0</v>
      </c>
      <c r="M36" s="798" t="s">
        <v>2569</v>
      </c>
      <c r="N36" s="823"/>
    </row>
    <row r="37" spans="2:14" s="805" customFormat="1" ht="45" x14ac:dyDescent="0.25">
      <c r="B37" s="824" t="s">
        <v>2664</v>
      </c>
      <c r="C37" s="810" t="s">
        <v>2348</v>
      </c>
      <c r="D37" s="798" t="s">
        <v>2349</v>
      </c>
      <c r="E37" s="798" t="s">
        <v>2665</v>
      </c>
      <c r="F37" s="798" t="str">
        <f>[38]Worksheet!G33</f>
        <v>ROSCOE</v>
      </c>
      <c r="G37" s="798" t="str">
        <f>[38]Worksheet!H33</f>
        <v>QUATTRO 2.5</v>
      </c>
      <c r="H37" s="798" t="str">
        <f>[38]Worksheet!I33</f>
        <v>SZQ190600212</v>
      </c>
      <c r="I37" s="798" t="s">
        <v>3232</v>
      </c>
      <c r="J37" s="798" t="s">
        <v>2565</v>
      </c>
      <c r="K37" s="808">
        <v>37585.19</v>
      </c>
      <c r="L37" s="809">
        <v>0</v>
      </c>
      <c r="M37" s="798" t="s">
        <v>2569</v>
      </c>
      <c r="N37" s="823"/>
    </row>
    <row r="38" spans="2:14" s="805" customFormat="1" ht="45" x14ac:dyDescent="0.25">
      <c r="B38" s="824" t="s">
        <v>2670</v>
      </c>
      <c r="C38" s="810" t="s">
        <v>2348</v>
      </c>
      <c r="D38" s="798" t="s">
        <v>2349</v>
      </c>
      <c r="E38" s="798" t="s">
        <v>2671</v>
      </c>
      <c r="F38" s="798" t="str">
        <f>[38]Worksheet!G34</f>
        <v>ROSCOE</v>
      </c>
      <c r="G38" s="798" t="str">
        <f>[38]Worksheet!H34</f>
        <v>QUATTRO 2.5</v>
      </c>
      <c r="H38" s="798" t="str">
        <f>[38]Worksheet!I34</f>
        <v>SZQ190600213</v>
      </c>
      <c r="I38" s="798" t="s">
        <v>3232</v>
      </c>
      <c r="J38" s="798" t="s">
        <v>2565</v>
      </c>
      <c r="K38" s="808">
        <v>37585.19</v>
      </c>
      <c r="L38" s="809">
        <v>0</v>
      </c>
      <c r="M38" s="798" t="s">
        <v>2569</v>
      </c>
      <c r="N38" s="823"/>
    </row>
    <row r="39" spans="2:14" s="805" customFormat="1" ht="45" x14ac:dyDescent="0.25">
      <c r="B39" s="824" t="s">
        <v>2675</v>
      </c>
      <c r="C39" s="810" t="s">
        <v>2348</v>
      </c>
      <c r="D39" s="798" t="s">
        <v>2349</v>
      </c>
      <c r="E39" s="798" t="s">
        <v>2676</v>
      </c>
      <c r="F39" s="798" t="str">
        <f>[38]Worksheet!G35</f>
        <v>THERA-BAND</v>
      </c>
      <c r="G39" s="798" t="str">
        <f>[38]Worksheet!H35</f>
        <v>ESTACION DE BIENESTAR Y REHABILITACION</v>
      </c>
      <c r="H39" s="798" t="str">
        <f>[38]Worksheet!I35</f>
        <v>N/A</v>
      </c>
      <c r="I39" s="798" t="s">
        <v>3232</v>
      </c>
      <c r="J39" s="798" t="s">
        <v>2565</v>
      </c>
      <c r="K39" s="808">
        <v>79891.5</v>
      </c>
      <c r="L39" s="809">
        <v>0</v>
      </c>
      <c r="M39" s="798" t="s">
        <v>2569</v>
      </c>
      <c r="N39" s="823"/>
    </row>
    <row r="40" spans="2:14" s="805" customFormat="1" ht="45" x14ac:dyDescent="0.25">
      <c r="B40" s="824" t="s">
        <v>2684</v>
      </c>
      <c r="C40" s="810" t="s">
        <v>2348</v>
      </c>
      <c r="D40" s="798" t="s">
        <v>2349</v>
      </c>
      <c r="E40" s="798" t="s">
        <v>2685</v>
      </c>
      <c r="F40" s="798" t="str">
        <f>[38]Worksheet!G36</f>
        <v>THERABATH</v>
      </c>
      <c r="G40" s="798" t="str">
        <f>[38]Worksheet!H36</f>
        <v>TB6</v>
      </c>
      <c r="H40" s="798" t="str">
        <f>[38]Worksheet!I36</f>
        <v>2300TB6</v>
      </c>
      <c r="I40" s="798" t="s">
        <v>3232</v>
      </c>
      <c r="J40" s="798" t="s">
        <v>2565</v>
      </c>
      <c r="K40" s="808">
        <v>7723</v>
      </c>
      <c r="L40" s="809">
        <v>0</v>
      </c>
      <c r="M40" s="798" t="s">
        <v>2569</v>
      </c>
      <c r="N40" s="823"/>
    </row>
    <row r="41" spans="2:14" s="805" customFormat="1" ht="45" x14ac:dyDescent="0.25">
      <c r="B41" s="824" t="s">
        <v>2694</v>
      </c>
      <c r="C41" s="810" t="s">
        <v>2348</v>
      </c>
      <c r="D41" s="798" t="s">
        <v>2349</v>
      </c>
      <c r="E41" s="798" t="s">
        <v>2695</v>
      </c>
      <c r="F41" s="798" t="str">
        <f>[38]Worksheet!G37</f>
        <v>PRO-FORM</v>
      </c>
      <c r="G41" s="798" t="str">
        <f>[38]Worksheet!H37</f>
        <v>PFTL999180</v>
      </c>
      <c r="H41" s="798" t="str">
        <f>[38]Worksheet!I37</f>
        <v>MM53OC0000047</v>
      </c>
      <c r="I41" s="798" t="s">
        <v>3232</v>
      </c>
      <c r="J41" s="798" t="s">
        <v>2565</v>
      </c>
      <c r="K41" s="808">
        <v>71558</v>
      </c>
      <c r="L41" s="809">
        <v>0</v>
      </c>
      <c r="M41" s="798" t="s">
        <v>2569</v>
      </c>
      <c r="N41" s="823"/>
    </row>
    <row r="42" spans="2:14" s="805" customFormat="1" ht="45" x14ac:dyDescent="0.25">
      <c r="B42" s="824" t="s">
        <v>2704</v>
      </c>
      <c r="C42" s="810" t="s">
        <v>2348</v>
      </c>
      <c r="D42" s="798" t="s">
        <v>2349</v>
      </c>
      <c r="E42" s="798" t="s">
        <v>2705</v>
      </c>
      <c r="F42" s="798" t="str">
        <f>[38]Worksheet!G38</f>
        <v>THERAPEIA</v>
      </c>
      <c r="G42" s="798" t="str">
        <f>[38]Worksheet!H38</f>
        <v>BMC</v>
      </c>
      <c r="H42" s="798" t="str">
        <f>[38]Worksheet!I38</f>
        <v>N/A</v>
      </c>
      <c r="I42" s="798" t="s">
        <v>3232</v>
      </c>
      <c r="J42" s="798" t="s">
        <v>2565</v>
      </c>
      <c r="K42" s="808">
        <v>9696.2000000000007</v>
      </c>
      <c r="L42" s="809">
        <v>0</v>
      </c>
      <c r="M42" s="798" t="s">
        <v>2569</v>
      </c>
      <c r="N42" s="823"/>
    </row>
    <row r="43" spans="2:14" s="805" customFormat="1" ht="45" x14ac:dyDescent="0.25">
      <c r="B43" s="824" t="s">
        <v>2712</v>
      </c>
      <c r="C43" s="810" t="s">
        <v>2348</v>
      </c>
      <c r="D43" s="798" t="s">
        <v>2349</v>
      </c>
      <c r="E43" s="798" t="s">
        <v>2620</v>
      </c>
      <c r="F43" s="798" t="str">
        <f>[38]Worksheet!G39</f>
        <v>THERAPEIA</v>
      </c>
      <c r="G43" s="798" t="str">
        <f>[38]Worksheet!H39</f>
        <v>BMC</v>
      </c>
      <c r="H43" s="798" t="str">
        <f>[38]Worksheet!I39</f>
        <v>N/A</v>
      </c>
      <c r="I43" s="798" t="s">
        <v>3232</v>
      </c>
      <c r="J43" s="798" t="s">
        <v>2565</v>
      </c>
      <c r="K43" s="808">
        <v>9696.2000000000007</v>
      </c>
      <c r="L43" s="809">
        <v>0</v>
      </c>
      <c r="M43" s="798" t="s">
        <v>2569</v>
      </c>
      <c r="N43" s="823"/>
    </row>
    <row r="44" spans="2:14" s="805" customFormat="1" ht="45" x14ac:dyDescent="0.25">
      <c r="B44" s="824" t="s">
        <v>2715</v>
      </c>
      <c r="C44" s="810" t="s">
        <v>2348</v>
      </c>
      <c r="D44" s="798" t="s">
        <v>2349</v>
      </c>
      <c r="E44" s="798" t="s">
        <v>2716</v>
      </c>
      <c r="F44" s="798" t="str">
        <f>[38]Worksheet!G40</f>
        <v>CHATTANOOGA</v>
      </c>
      <c r="G44" s="798" t="str">
        <f>[38]Worksheet!H40</f>
        <v>TRU-TRAC/TXA-1/GALAXY TTET-300</v>
      </c>
      <c r="H44" s="798" t="str">
        <f>[38]Worksheet!I40</f>
        <v>SN-00756-2020</v>
      </c>
      <c r="I44" s="798" t="s">
        <v>3232</v>
      </c>
      <c r="J44" s="798" t="s">
        <v>2565</v>
      </c>
      <c r="K44" s="808">
        <v>274633</v>
      </c>
      <c r="L44" s="809">
        <v>0</v>
      </c>
      <c r="M44" s="798" t="s">
        <v>2569</v>
      </c>
      <c r="N44" s="823"/>
    </row>
    <row r="45" spans="2:14" s="805" customFormat="1" ht="45" x14ac:dyDescent="0.25">
      <c r="B45" s="824" t="s">
        <v>2725</v>
      </c>
      <c r="C45" s="810" t="s">
        <v>2348</v>
      </c>
      <c r="D45" s="798" t="s">
        <v>2349</v>
      </c>
      <c r="E45" s="798" t="s">
        <v>2726</v>
      </c>
      <c r="F45" s="798" t="str">
        <f>[38]Worksheet!G41</f>
        <v>LANDICE</v>
      </c>
      <c r="G45" s="798" t="str">
        <f>[38]Worksheet!H41</f>
        <v>R9</v>
      </c>
      <c r="H45" s="798" t="str">
        <f>[38]Worksheet!I41</f>
        <v>R-0101193</v>
      </c>
      <c r="I45" s="798" t="s">
        <v>3232</v>
      </c>
      <c r="J45" s="798" t="s">
        <v>2565</v>
      </c>
      <c r="K45" s="808">
        <v>93378</v>
      </c>
      <c r="L45" s="809">
        <v>0</v>
      </c>
      <c r="M45" s="798" t="s">
        <v>2569</v>
      </c>
      <c r="N45" s="823"/>
    </row>
    <row r="46" spans="2:14" s="805" customFormat="1" ht="45" x14ac:dyDescent="0.25">
      <c r="B46" s="824" t="s">
        <v>2736</v>
      </c>
      <c r="C46" s="810" t="s">
        <v>2348</v>
      </c>
      <c r="D46" s="798" t="s">
        <v>2349</v>
      </c>
      <c r="E46" s="798" t="s">
        <v>2737</v>
      </c>
      <c r="F46" s="798" t="str">
        <f>[38]Worksheet!G42</f>
        <v>NU-TEK</v>
      </c>
      <c r="G46" s="798" t="str">
        <f>[38]Worksheet!H42</f>
        <v>LS2100LASOREAHB2MOBILE</v>
      </c>
      <c r="H46" s="798" t="str">
        <f>[38]Worksheet!I42</f>
        <v>219090067000001</v>
      </c>
      <c r="I46" s="798" t="s">
        <v>3232</v>
      </c>
      <c r="J46" s="798" t="s">
        <v>2565</v>
      </c>
      <c r="K46" s="808">
        <v>83285</v>
      </c>
      <c r="L46" s="809">
        <v>0</v>
      </c>
      <c r="M46" s="798" t="s">
        <v>2569</v>
      </c>
      <c r="N46" s="823"/>
    </row>
    <row r="47" spans="2:14" s="805" customFormat="1" ht="45" x14ac:dyDescent="0.25">
      <c r="B47" s="825" t="s">
        <v>2502</v>
      </c>
      <c r="C47" s="810" t="s">
        <v>2348</v>
      </c>
      <c r="D47" s="798" t="s">
        <v>2349</v>
      </c>
      <c r="E47" s="797" t="s">
        <v>3233</v>
      </c>
      <c r="F47" s="798" t="s">
        <v>2504</v>
      </c>
      <c r="G47" s="798" t="s">
        <v>2505</v>
      </c>
      <c r="H47" s="798" t="s">
        <v>2330</v>
      </c>
      <c r="I47" s="798" t="s">
        <v>3232</v>
      </c>
      <c r="J47" s="798">
        <v>4259</v>
      </c>
      <c r="K47" s="808">
        <v>7500</v>
      </c>
      <c r="L47" s="809">
        <v>0</v>
      </c>
      <c r="M47" s="811">
        <v>44361</v>
      </c>
      <c r="N47" s="823"/>
    </row>
    <row r="48" spans="2:14" s="805" customFormat="1" ht="45" x14ac:dyDescent="0.25">
      <c r="B48" s="824" t="s">
        <v>2374</v>
      </c>
      <c r="C48" s="810" t="s">
        <v>621</v>
      </c>
      <c r="D48" s="798" t="s">
        <v>3124</v>
      </c>
      <c r="E48" s="797" t="s">
        <v>2376</v>
      </c>
      <c r="F48" s="798" t="s">
        <v>2377</v>
      </c>
      <c r="G48" s="798" t="s">
        <v>2378</v>
      </c>
      <c r="H48" s="798" t="s">
        <v>2379</v>
      </c>
      <c r="I48" s="812" t="s">
        <v>3232</v>
      </c>
      <c r="J48" s="798" t="s">
        <v>2380</v>
      </c>
      <c r="K48" s="808">
        <v>12000</v>
      </c>
      <c r="L48" s="809">
        <v>0</v>
      </c>
      <c r="M48" s="811">
        <v>44439</v>
      </c>
      <c r="N48" s="823"/>
    </row>
    <row r="49" spans="2:14" s="805" customFormat="1" x14ac:dyDescent="0.25">
      <c r="B49" s="824" t="s">
        <v>2831</v>
      </c>
      <c r="C49" s="810" t="s">
        <v>621</v>
      </c>
      <c r="D49" s="798" t="s">
        <v>3124</v>
      </c>
      <c r="E49" s="798" t="s">
        <v>2832</v>
      </c>
      <c r="F49" s="798" t="s">
        <v>2330</v>
      </c>
      <c r="G49" s="798" t="s">
        <v>2330</v>
      </c>
      <c r="H49" s="798" t="s">
        <v>2330</v>
      </c>
      <c r="I49" s="798" t="s">
        <v>3232</v>
      </c>
      <c r="J49" s="798" t="s">
        <v>2833</v>
      </c>
      <c r="K49" s="808">
        <v>25000</v>
      </c>
      <c r="L49" s="809">
        <v>0</v>
      </c>
      <c r="M49" s="798" t="s">
        <v>2834</v>
      </c>
      <c r="N49" s="823"/>
    </row>
    <row r="50" spans="2:14" s="805" customFormat="1" ht="30" x14ac:dyDescent="0.25">
      <c r="B50" s="824" t="s">
        <v>2840</v>
      </c>
      <c r="C50" s="810" t="s">
        <v>621</v>
      </c>
      <c r="D50" s="798" t="s">
        <v>3124</v>
      </c>
      <c r="E50" s="798" t="s">
        <v>2841</v>
      </c>
      <c r="F50" s="798" t="s">
        <v>2330</v>
      </c>
      <c r="G50" s="798" t="s">
        <v>2330</v>
      </c>
      <c r="H50" s="798" t="s">
        <v>2330</v>
      </c>
      <c r="I50" s="798" t="s">
        <v>3232</v>
      </c>
      <c r="J50" s="798" t="s">
        <v>2833</v>
      </c>
      <c r="K50" s="808">
        <v>7200</v>
      </c>
      <c r="L50" s="809">
        <v>0</v>
      </c>
      <c r="M50" s="798" t="s">
        <v>2834</v>
      </c>
      <c r="N50" s="823"/>
    </row>
    <row r="51" spans="2:14" s="805" customFormat="1" ht="30" x14ac:dyDescent="0.25">
      <c r="B51" s="824" t="s">
        <v>2847</v>
      </c>
      <c r="C51" s="810" t="s">
        <v>621</v>
      </c>
      <c r="D51" s="798" t="s">
        <v>3124</v>
      </c>
      <c r="E51" s="798" t="s">
        <v>2848</v>
      </c>
      <c r="F51" s="798" t="s">
        <v>2330</v>
      </c>
      <c r="G51" s="798" t="s">
        <v>2330</v>
      </c>
      <c r="H51" s="798" t="s">
        <v>2330</v>
      </c>
      <c r="I51" s="798" t="s">
        <v>3232</v>
      </c>
      <c r="J51" s="798" t="s">
        <v>2833</v>
      </c>
      <c r="K51" s="808">
        <v>16857</v>
      </c>
      <c r="L51" s="809">
        <v>0</v>
      </c>
      <c r="M51" s="798" t="s">
        <v>2834</v>
      </c>
      <c r="N51" s="823"/>
    </row>
    <row r="52" spans="2:14" s="805" customFormat="1" ht="60" x14ac:dyDescent="0.25">
      <c r="B52" s="824" t="s">
        <v>2746</v>
      </c>
      <c r="C52" s="810" t="s">
        <v>2348</v>
      </c>
      <c r="D52" s="798" t="s">
        <v>2349</v>
      </c>
      <c r="E52" s="798" t="s">
        <v>2747</v>
      </c>
      <c r="F52" s="798" t="s">
        <v>2748</v>
      </c>
      <c r="G52" s="798" t="s">
        <v>2749</v>
      </c>
      <c r="H52" s="798" t="s">
        <v>2750</v>
      </c>
      <c r="I52" s="798" t="s">
        <v>3232</v>
      </c>
      <c r="J52" s="798" t="s">
        <v>2751</v>
      </c>
      <c r="K52" s="808">
        <v>10250</v>
      </c>
      <c r="L52" s="809">
        <v>0</v>
      </c>
      <c r="M52" s="798" t="s">
        <v>2752</v>
      </c>
      <c r="N52" s="823"/>
    </row>
    <row r="53" spans="2:14" s="805" customFormat="1" ht="60" x14ac:dyDescent="0.25">
      <c r="B53" s="824" t="s">
        <v>2761</v>
      </c>
      <c r="C53" s="810" t="s">
        <v>2348</v>
      </c>
      <c r="D53" s="798" t="s">
        <v>2349</v>
      </c>
      <c r="E53" s="798" t="s">
        <v>2762</v>
      </c>
      <c r="F53" s="798" t="s">
        <v>2748</v>
      </c>
      <c r="G53" s="798" t="s">
        <v>2749</v>
      </c>
      <c r="H53" s="798" t="s">
        <v>2750</v>
      </c>
      <c r="I53" s="798" t="s">
        <v>3232</v>
      </c>
      <c r="J53" s="798" t="s">
        <v>2751</v>
      </c>
      <c r="K53" s="808">
        <v>10250</v>
      </c>
      <c r="L53" s="809">
        <v>0</v>
      </c>
      <c r="M53" s="798" t="s">
        <v>2752</v>
      </c>
      <c r="N53" s="823"/>
    </row>
    <row r="54" spans="2:14" s="805" customFormat="1" ht="60" x14ac:dyDescent="0.25">
      <c r="B54" s="824" t="s">
        <v>2765</v>
      </c>
      <c r="C54" s="810" t="s">
        <v>2348</v>
      </c>
      <c r="D54" s="798" t="s">
        <v>2349</v>
      </c>
      <c r="E54" s="798" t="s">
        <v>2766</v>
      </c>
      <c r="F54" s="798" t="s">
        <v>2748</v>
      </c>
      <c r="G54" s="798" t="s">
        <v>2749</v>
      </c>
      <c r="H54" s="798" t="s">
        <v>2750</v>
      </c>
      <c r="I54" s="798" t="s">
        <v>3232</v>
      </c>
      <c r="J54" s="798" t="s">
        <v>2751</v>
      </c>
      <c r="K54" s="808">
        <v>10250</v>
      </c>
      <c r="L54" s="809">
        <v>0</v>
      </c>
      <c r="M54" s="798" t="s">
        <v>2752</v>
      </c>
      <c r="N54" s="823"/>
    </row>
    <row r="55" spans="2:14" s="805" customFormat="1" ht="60" x14ac:dyDescent="0.25">
      <c r="B55" s="824" t="s">
        <v>2769</v>
      </c>
      <c r="C55" s="810" t="s">
        <v>2348</v>
      </c>
      <c r="D55" s="798" t="s">
        <v>2349</v>
      </c>
      <c r="E55" s="798" t="s">
        <v>2770</v>
      </c>
      <c r="F55" s="798" t="s">
        <v>2748</v>
      </c>
      <c r="G55" s="798" t="s">
        <v>2771</v>
      </c>
      <c r="H55" s="798" t="s">
        <v>2772</v>
      </c>
      <c r="I55" s="798" t="s">
        <v>3232</v>
      </c>
      <c r="J55" s="798" t="s">
        <v>2751</v>
      </c>
      <c r="K55" s="808">
        <v>13000</v>
      </c>
      <c r="L55" s="809">
        <v>0</v>
      </c>
      <c r="M55" s="798" t="s">
        <v>2752</v>
      </c>
      <c r="N55" s="823"/>
    </row>
    <row r="56" spans="2:14" s="805" customFormat="1" ht="60" x14ac:dyDescent="0.25">
      <c r="B56" s="824" t="s">
        <v>2778</v>
      </c>
      <c r="C56" s="810" t="s">
        <v>2348</v>
      </c>
      <c r="D56" s="798" t="s">
        <v>2349</v>
      </c>
      <c r="E56" s="798" t="s">
        <v>2779</v>
      </c>
      <c r="F56" s="798" t="s">
        <v>2748</v>
      </c>
      <c r="G56" s="798" t="s">
        <v>2780</v>
      </c>
      <c r="H56" s="798" t="s">
        <v>2772</v>
      </c>
      <c r="I56" s="798" t="s">
        <v>3232</v>
      </c>
      <c r="J56" s="798" t="s">
        <v>2751</v>
      </c>
      <c r="K56" s="808">
        <v>13000</v>
      </c>
      <c r="L56" s="809">
        <v>0</v>
      </c>
      <c r="M56" s="798" t="s">
        <v>2752</v>
      </c>
      <c r="N56" s="823"/>
    </row>
    <row r="57" spans="2:14" s="805" customFormat="1" ht="60" x14ac:dyDescent="0.25">
      <c r="B57" s="824" t="s">
        <v>2783</v>
      </c>
      <c r="C57" s="810" t="s">
        <v>2348</v>
      </c>
      <c r="D57" s="798" t="s">
        <v>2349</v>
      </c>
      <c r="E57" s="798" t="s">
        <v>2784</v>
      </c>
      <c r="F57" s="798" t="s">
        <v>2748</v>
      </c>
      <c r="G57" s="798" t="s">
        <v>2780</v>
      </c>
      <c r="H57" s="798" t="s">
        <v>2772</v>
      </c>
      <c r="I57" s="798" t="s">
        <v>3232</v>
      </c>
      <c r="J57" s="798" t="s">
        <v>2751</v>
      </c>
      <c r="K57" s="808">
        <v>13000</v>
      </c>
      <c r="L57" s="809">
        <v>0</v>
      </c>
      <c r="M57" s="798" t="s">
        <v>2752</v>
      </c>
      <c r="N57" s="823"/>
    </row>
    <row r="58" spans="2:14" s="805" customFormat="1" ht="106.5" customHeight="1" x14ac:dyDescent="0.25">
      <c r="B58" s="824" t="s">
        <v>2408</v>
      </c>
      <c r="C58" s="806" t="s">
        <v>621</v>
      </c>
      <c r="D58" s="798" t="s">
        <v>3124</v>
      </c>
      <c r="E58" s="798" t="s">
        <v>2409</v>
      </c>
      <c r="F58" s="798" t="s">
        <v>2393</v>
      </c>
      <c r="G58" s="798" t="s">
        <v>2394</v>
      </c>
      <c r="H58" s="798" t="s">
        <v>2395</v>
      </c>
      <c r="I58" s="798" t="s">
        <v>3232</v>
      </c>
      <c r="J58" s="798" t="s">
        <v>2396</v>
      </c>
      <c r="K58" s="808">
        <v>15723.8</v>
      </c>
      <c r="L58" s="809">
        <v>0</v>
      </c>
      <c r="M58" s="798" t="s">
        <v>2397</v>
      </c>
      <c r="N58" s="823" t="s">
        <v>2423</v>
      </c>
    </row>
    <row r="59" spans="2:14" s="805" customFormat="1" ht="107.25" customHeight="1" x14ac:dyDescent="0.25">
      <c r="B59" s="824" t="s">
        <v>2414</v>
      </c>
      <c r="C59" s="806" t="s">
        <v>621</v>
      </c>
      <c r="D59" s="798" t="s">
        <v>3124</v>
      </c>
      <c r="E59" s="798" t="s">
        <v>2415</v>
      </c>
      <c r="F59" s="798" t="s">
        <v>2416</v>
      </c>
      <c r="G59" s="798" t="s">
        <v>2417</v>
      </c>
      <c r="H59" s="798" t="s">
        <v>2418</v>
      </c>
      <c r="I59" s="798" t="s">
        <v>3232</v>
      </c>
      <c r="J59" s="798" t="s">
        <v>2396</v>
      </c>
      <c r="K59" s="808">
        <v>13856.08</v>
      </c>
      <c r="L59" s="809">
        <v>0</v>
      </c>
      <c r="M59" s="798" t="s">
        <v>2397</v>
      </c>
      <c r="N59" s="823" t="s">
        <v>2423</v>
      </c>
    </row>
    <row r="60" spans="2:14" s="805" customFormat="1" ht="108.75" customHeight="1" x14ac:dyDescent="0.25">
      <c r="B60" s="824" t="s">
        <v>2424</v>
      </c>
      <c r="C60" s="806" t="s">
        <v>621</v>
      </c>
      <c r="D60" s="798" t="s">
        <v>3124</v>
      </c>
      <c r="E60" s="798" t="s">
        <v>2425</v>
      </c>
      <c r="F60" s="798" t="s">
        <v>2416</v>
      </c>
      <c r="G60" s="798" t="s">
        <v>2417</v>
      </c>
      <c r="H60" s="798" t="s">
        <v>2418</v>
      </c>
      <c r="I60" s="798" t="s">
        <v>3232</v>
      </c>
      <c r="J60" s="798" t="s">
        <v>2396</v>
      </c>
      <c r="K60" s="808">
        <v>13856.08</v>
      </c>
      <c r="L60" s="809">
        <v>0</v>
      </c>
      <c r="M60" s="798" t="s">
        <v>2397</v>
      </c>
      <c r="N60" s="823" t="s">
        <v>2423</v>
      </c>
    </row>
    <row r="61" spans="2:14" s="805" customFormat="1" ht="114" customHeight="1" x14ac:dyDescent="0.25">
      <c r="B61" s="824" t="s">
        <v>2427</v>
      </c>
      <c r="C61" s="806" t="s">
        <v>621</v>
      </c>
      <c r="D61" s="798" t="s">
        <v>3124</v>
      </c>
      <c r="E61" s="798" t="s">
        <v>2428</v>
      </c>
      <c r="F61" s="798" t="s">
        <v>2416</v>
      </c>
      <c r="G61" s="798" t="s">
        <v>2417</v>
      </c>
      <c r="H61" s="798" t="s">
        <v>2418</v>
      </c>
      <c r="I61" s="798" t="s">
        <v>3232</v>
      </c>
      <c r="J61" s="798" t="s">
        <v>2396</v>
      </c>
      <c r="K61" s="808">
        <v>13856.08</v>
      </c>
      <c r="L61" s="809">
        <v>0</v>
      </c>
      <c r="M61" s="798" t="s">
        <v>2397</v>
      </c>
      <c r="N61" s="823" t="s">
        <v>2423</v>
      </c>
    </row>
    <row r="62" spans="2:14" s="805" customFormat="1" ht="110.25" customHeight="1" x14ac:dyDescent="0.25">
      <c r="B62" s="824" t="s">
        <v>2431</v>
      </c>
      <c r="C62" s="806" t="s">
        <v>621</v>
      </c>
      <c r="D62" s="798" t="s">
        <v>3124</v>
      </c>
      <c r="E62" s="798" t="s">
        <v>2432</v>
      </c>
      <c r="F62" s="798" t="s">
        <v>2433</v>
      </c>
      <c r="G62" s="798" t="s">
        <v>2434</v>
      </c>
      <c r="H62" s="798" t="s">
        <v>2434</v>
      </c>
      <c r="I62" s="798" t="s">
        <v>3232</v>
      </c>
      <c r="J62" s="798" t="s">
        <v>2396</v>
      </c>
      <c r="K62" s="808">
        <v>15236.6</v>
      </c>
      <c r="L62" s="809">
        <v>0</v>
      </c>
      <c r="M62" s="798" t="s">
        <v>2397</v>
      </c>
      <c r="N62" s="823" t="s">
        <v>2423</v>
      </c>
    </row>
    <row r="63" spans="2:14" s="805" customFormat="1" ht="122.25" customHeight="1" x14ac:dyDescent="0.25">
      <c r="B63" s="824" t="s">
        <v>2441</v>
      </c>
      <c r="C63" s="806" t="s">
        <v>621</v>
      </c>
      <c r="D63" s="798" t="s">
        <v>3124</v>
      </c>
      <c r="E63" s="798" t="s">
        <v>2442</v>
      </c>
      <c r="F63" s="798" t="s">
        <v>2443</v>
      </c>
      <c r="G63" s="798" t="s">
        <v>2444</v>
      </c>
      <c r="H63" s="798" t="s">
        <v>2445</v>
      </c>
      <c r="I63" s="798" t="s">
        <v>3232</v>
      </c>
      <c r="J63" s="798" t="s">
        <v>2396</v>
      </c>
      <c r="K63" s="808">
        <v>19962.439999999999</v>
      </c>
      <c r="L63" s="809">
        <v>0</v>
      </c>
      <c r="M63" s="798" t="s">
        <v>2397</v>
      </c>
      <c r="N63" s="823" t="s">
        <v>2423</v>
      </c>
    </row>
    <row r="64" spans="2:14" s="805" customFormat="1" ht="107.25" customHeight="1" x14ac:dyDescent="0.25">
      <c r="B64" s="824" t="s">
        <v>2451</v>
      </c>
      <c r="C64" s="806" t="s">
        <v>621</v>
      </c>
      <c r="D64" s="798" t="s">
        <v>3124</v>
      </c>
      <c r="E64" s="798" t="s">
        <v>2452</v>
      </c>
      <c r="F64" s="798" t="s">
        <v>2453</v>
      </c>
      <c r="G64" s="798" t="s">
        <v>2454</v>
      </c>
      <c r="H64" s="798" t="s">
        <v>2455</v>
      </c>
      <c r="I64" s="798" t="s">
        <v>3232</v>
      </c>
      <c r="J64" s="798" t="s">
        <v>2396</v>
      </c>
      <c r="K64" s="808">
        <v>12947.92</v>
      </c>
      <c r="L64" s="809">
        <v>0</v>
      </c>
      <c r="M64" s="798" t="s">
        <v>2397</v>
      </c>
      <c r="N64" s="823" t="s">
        <v>2423</v>
      </c>
    </row>
    <row r="65" spans="2:14" s="805" customFormat="1" ht="117.75" customHeight="1" x14ac:dyDescent="0.25">
      <c r="B65" s="824" t="s">
        <v>2473</v>
      </c>
      <c r="C65" s="806" t="s">
        <v>621</v>
      </c>
      <c r="D65" s="798" t="s">
        <v>3124</v>
      </c>
      <c r="E65" s="798" t="s">
        <v>2474</v>
      </c>
      <c r="F65" s="798" t="s">
        <v>2475</v>
      </c>
      <c r="G65" s="798" t="s">
        <v>2476</v>
      </c>
      <c r="H65" s="798" t="s">
        <v>2477</v>
      </c>
      <c r="I65" s="798" t="s">
        <v>3232</v>
      </c>
      <c r="J65" s="798" t="s">
        <v>2396</v>
      </c>
      <c r="K65" s="808">
        <v>12572.08</v>
      </c>
      <c r="L65" s="809">
        <v>0</v>
      </c>
      <c r="M65" s="798" t="s">
        <v>2397</v>
      </c>
      <c r="N65" s="823" t="s">
        <v>2423</v>
      </c>
    </row>
    <row r="66" spans="2:14" s="805" customFormat="1" ht="45" x14ac:dyDescent="0.25">
      <c r="B66" s="824" t="s">
        <v>2958</v>
      </c>
      <c r="C66" s="806" t="s">
        <v>621</v>
      </c>
      <c r="D66" s="798" t="s">
        <v>3124</v>
      </c>
      <c r="E66" s="798" t="s">
        <v>2959</v>
      </c>
      <c r="F66" s="798" t="s">
        <v>2960</v>
      </c>
      <c r="G66" s="798" t="s">
        <v>2961</v>
      </c>
      <c r="H66" s="798"/>
      <c r="I66" s="798" t="s">
        <v>3232</v>
      </c>
      <c r="J66" s="798" t="s">
        <v>2962</v>
      </c>
      <c r="K66" s="808">
        <v>22500</v>
      </c>
      <c r="L66" s="809">
        <v>0</v>
      </c>
      <c r="M66" s="798" t="s">
        <v>2965</v>
      </c>
      <c r="N66" s="823"/>
    </row>
    <row r="67" spans="2:14" s="805" customFormat="1" ht="105" customHeight="1" thickBot="1" x14ac:dyDescent="0.3">
      <c r="B67" s="824" t="s">
        <v>2390</v>
      </c>
      <c r="C67" s="806" t="s">
        <v>621</v>
      </c>
      <c r="D67" s="798" t="s">
        <v>3124</v>
      </c>
      <c r="E67" s="798" t="s">
        <v>2392</v>
      </c>
      <c r="F67" s="798" t="s">
        <v>2393</v>
      </c>
      <c r="G67" s="798" t="s">
        <v>2394</v>
      </c>
      <c r="H67" s="798" t="s">
        <v>2395</v>
      </c>
      <c r="I67" s="798" t="s">
        <v>3232</v>
      </c>
      <c r="J67" s="798" t="s">
        <v>2396</v>
      </c>
      <c r="K67" s="808">
        <v>15723.8</v>
      </c>
      <c r="L67" s="809">
        <v>0</v>
      </c>
      <c r="M67" s="798" t="s">
        <v>2397</v>
      </c>
      <c r="N67" s="827" t="s">
        <v>2423</v>
      </c>
    </row>
    <row r="68" spans="2:14" s="805" customFormat="1" ht="114" customHeight="1" thickTop="1" thickBot="1" x14ac:dyDescent="0.3">
      <c r="B68" s="824" t="s">
        <v>2464</v>
      </c>
      <c r="C68" s="806" t="s">
        <v>2348</v>
      </c>
      <c r="D68" s="798" t="s">
        <v>2349</v>
      </c>
      <c r="E68" s="798" t="s">
        <v>2465</v>
      </c>
      <c r="F68" s="798" t="s">
        <v>2466</v>
      </c>
      <c r="G68" s="798" t="s">
        <v>2467</v>
      </c>
      <c r="H68" s="798" t="s">
        <v>2468</v>
      </c>
      <c r="I68" s="798" t="s">
        <v>3232</v>
      </c>
      <c r="J68" s="798" t="s">
        <v>2396</v>
      </c>
      <c r="K68" s="808">
        <v>7051.64</v>
      </c>
      <c r="L68" s="809"/>
      <c r="M68" s="807" t="s">
        <v>2397</v>
      </c>
      <c r="N68" s="828" t="s">
        <v>2423</v>
      </c>
    </row>
    <row r="69" spans="2:14" ht="16.5" thickTop="1" thickBot="1" x14ac:dyDescent="0.3">
      <c r="B69" s="364"/>
      <c r="C69" s="826"/>
      <c r="D69" s="404"/>
      <c r="E69" s="402"/>
      <c r="F69" s="402"/>
      <c r="G69" s="402"/>
      <c r="H69" s="402"/>
      <c r="I69" s="402"/>
      <c r="J69" s="402"/>
      <c r="K69" s="403"/>
      <c r="L69" s="403"/>
      <c r="M69" s="402"/>
      <c r="N69" s="401"/>
    </row>
    <row r="70" spans="2:14" ht="16.5" thickTop="1" thickBot="1" x14ac:dyDescent="0.3">
      <c r="C70" s="803"/>
      <c r="D70" s="399"/>
      <c r="E70" s="399"/>
      <c r="F70" s="399"/>
      <c r="G70" s="399"/>
      <c r="H70" s="399"/>
      <c r="I70" s="399"/>
      <c r="J70" s="400" t="s">
        <v>416</v>
      </c>
      <c r="K70" s="813">
        <f>SUM(K15:K68)</f>
        <v>1455072.5400000003</v>
      </c>
      <c r="L70" s="814">
        <f>SUM(L15:L69)</f>
        <v>0</v>
      </c>
      <c r="M70" s="399"/>
      <c r="N70" s="399"/>
    </row>
    <row r="71" spans="2:14" ht="15.75" thickTop="1" x14ac:dyDescent="0.25">
      <c r="B71" s="796"/>
      <c r="C71" s="803"/>
      <c r="D71" s="399"/>
      <c r="E71" s="399"/>
      <c r="F71" s="399"/>
      <c r="G71" s="399"/>
      <c r="H71" s="399"/>
      <c r="I71" s="399"/>
      <c r="J71" s="400"/>
      <c r="K71" s="795"/>
      <c r="L71" s="795"/>
      <c r="M71" s="399"/>
      <c r="N71" s="399"/>
    </row>
    <row r="72" spans="2:14" x14ac:dyDescent="0.25">
      <c r="B72" s="278"/>
      <c r="C72" s="1142" t="s">
        <v>462</v>
      </c>
      <c r="D72" s="1142"/>
      <c r="E72" s="1142"/>
      <c r="F72" s="1142"/>
      <c r="G72" s="1142"/>
      <c r="H72" s="1142"/>
      <c r="I72" s="1142"/>
      <c r="J72" s="1142"/>
      <c r="K72" s="398"/>
      <c r="L72" s="398"/>
      <c r="M72" s="398"/>
      <c r="N72" s="398"/>
    </row>
    <row r="73" spans="2:14" x14ac:dyDescent="0.25">
      <c r="B73" s="1122"/>
      <c r="C73" s="1122"/>
      <c r="D73" s="1122"/>
      <c r="E73" s="1122"/>
      <c r="F73" s="1122"/>
      <c r="G73" s="1122"/>
      <c r="H73" s="1122"/>
      <c r="I73" s="1122"/>
      <c r="J73" s="1122"/>
      <c r="K73" s="1122"/>
      <c r="L73" s="1122"/>
      <c r="M73" s="1122"/>
      <c r="N73" s="1122"/>
    </row>
    <row r="74" spans="2:14" x14ac:dyDescent="0.25">
      <c r="B74" s="355"/>
      <c r="C74" s="802"/>
      <c r="D74" s="355"/>
      <c r="E74" s="355"/>
      <c r="F74" s="355"/>
      <c r="G74" s="355"/>
      <c r="H74" s="355"/>
      <c r="I74" s="355"/>
      <c r="J74" s="355"/>
      <c r="K74" s="355"/>
      <c r="L74" s="355"/>
      <c r="M74" s="355"/>
      <c r="N74" s="355"/>
    </row>
    <row r="79" spans="2:14" x14ac:dyDescent="0.25">
      <c r="B79" s="203"/>
      <c r="C79" s="1136"/>
      <c r="D79" s="1136"/>
      <c r="E79" s="1136"/>
      <c r="F79" s="1136"/>
      <c r="G79" s="1136"/>
      <c r="H79" s="1136"/>
      <c r="I79" s="1136"/>
      <c r="J79" s="1136"/>
    </row>
    <row r="80" spans="2:14" x14ac:dyDescent="0.25">
      <c r="B80" s="86"/>
      <c r="C80" s="466"/>
      <c r="D80" s="86"/>
      <c r="E80" s="260"/>
      <c r="F80" s="80"/>
      <c r="G80" s="80"/>
      <c r="H80" s="80"/>
      <c r="I80" s="80"/>
      <c r="J80" s="80"/>
    </row>
    <row r="81" spans="2:10" x14ac:dyDescent="0.25">
      <c r="B81" s="78"/>
      <c r="C81" s="467"/>
      <c r="D81" s="78"/>
      <c r="E81" s="82"/>
      <c r="F81" s="82"/>
      <c r="G81" s="82"/>
      <c r="H81" s="82"/>
      <c r="I81" s="82"/>
      <c r="J81" s="82"/>
    </row>
    <row r="95" spans="2:10" x14ac:dyDescent="0.25">
      <c r="C95" s="804"/>
    </row>
    <row r="102" spans="4:4" x14ac:dyDescent="0.25">
      <c r="D102" s="431"/>
    </row>
  </sheetData>
  <customSheetViews>
    <customSheetView guid="{05A24B3F-0046-4A93-964B-C8E884CA78A3}" scale="70" showGridLines="0" fitToPage="1">
      <selection activeCell="N9" sqref="N9"/>
      <pageMargins left="0.70866141732283472" right="0.70866141732283472" top="0.74803149606299213" bottom="0.74803149606299213" header="0.31496062992125984" footer="0.31496062992125984"/>
      <pageSetup scale="52" orientation="landscape" r:id="rId1"/>
    </customSheetView>
    <customSheetView guid="{AB7C7113-F865-4779-9FA4-3A0AD2C9E93A}" scale="70" showGridLines="0" fitToPage="1">
      <selection activeCell="N9" sqref="N9"/>
      <pageMargins left="0.70866141732283472" right="0.70866141732283472" top="0.74803149606299213" bottom="0.74803149606299213" header="0.31496062992125984" footer="0.31496062992125984"/>
      <pageSetup scale="52" orientation="landscape" r:id="rId2"/>
    </customSheetView>
  </customSheetViews>
  <mergeCells count="12">
    <mergeCell ref="N12:N13"/>
    <mergeCell ref="B73:N73"/>
    <mergeCell ref="C79:J79"/>
    <mergeCell ref="B2:N2"/>
    <mergeCell ref="B9:E9"/>
    <mergeCell ref="B12:B13"/>
    <mergeCell ref="E12:E13"/>
    <mergeCell ref="F12:I12"/>
    <mergeCell ref="J12:J13"/>
    <mergeCell ref="K12:L12"/>
    <mergeCell ref="M12:M13"/>
    <mergeCell ref="C72:J72"/>
  </mergeCells>
  <phoneticPr fontId="102" type="noConversion"/>
  <conditionalFormatting sqref="C25:C68">
    <cfRule type="containsText" dxfId="0" priority="1" operator="containsText" text="1241-6-1-0-97">
      <formula>NOT(ISERROR(SEARCH("1241-6-1-0-97",C25)))</formula>
    </cfRule>
  </conditionalFormatting>
  <pageMargins left="0.70866141732283472" right="0.70866141732283472" top="0.74803149606299213" bottom="0.74803149606299213" header="0.31496062992125984" footer="0.31496062992125984"/>
  <pageSetup scale="30" orientation="portrait" r:id="rId3"/>
  <ignoredErrors>
    <ignoredError sqref="J48:J51 C58:C68 J58:J68" numberStoredAsText="1"/>
  </ignoredErrors>
  <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3"/>
  <dimension ref="B1:V75"/>
  <sheetViews>
    <sheetView showGridLines="0" view="pageBreakPreview" topLeftCell="D1" zoomScale="60" zoomScaleNormal="142" workbookViewId="0">
      <selection activeCell="U4" sqref="U4"/>
    </sheetView>
  </sheetViews>
  <sheetFormatPr baseColWidth="10" defaultRowHeight="15" x14ac:dyDescent="0.25"/>
  <cols>
    <col min="2" max="7" width="15.7109375" customWidth="1"/>
    <col min="8" max="10" width="10.7109375" customWidth="1"/>
    <col min="11" max="21" width="15.7109375" customWidth="1"/>
    <col min="22" max="22" width="20.140625" customWidth="1"/>
  </cols>
  <sheetData>
    <row r="1" spans="2:22" ht="15.75" thickBot="1" x14ac:dyDescent="0.3"/>
    <row r="2" spans="2:22" s="1" customFormat="1" ht="60.75" customHeight="1" thickTop="1" x14ac:dyDescent="0.45">
      <c r="B2" s="1144" t="s">
        <v>475</v>
      </c>
      <c r="C2" s="1145"/>
      <c r="D2" s="1145"/>
      <c r="E2" s="1145"/>
      <c r="F2" s="1145"/>
      <c r="G2" s="1145"/>
      <c r="H2" s="1145"/>
      <c r="I2" s="1145"/>
      <c r="J2" s="1145"/>
      <c r="K2" s="1145"/>
      <c r="L2" s="1145"/>
      <c r="M2" s="1145"/>
      <c r="N2" s="1145"/>
      <c r="O2" s="1145"/>
      <c r="P2" s="1145"/>
      <c r="Q2" s="1145"/>
      <c r="R2" s="1145"/>
      <c r="S2" s="1145"/>
      <c r="T2" s="1145"/>
      <c r="U2" s="1145"/>
      <c r="V2" s="1146"/>
    </row>
    <row r="3" spans="2:22" s="1" customFormat="1" ht="8.25" customHeight="1" x14ac:dyDescent="0.35">
      <c r="B3" s="2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3"/>
      <c r="O3" s="442"/>
      <c r="P3" s="442"/>
      <c r="Q3" s="442"/>
      <c r="R3" s="442"/>
      <c r="S3" s="442"/>
      <c r="T3" s="442"/>
      <c r="U3" s="442"/>
      <c r="V3" s="443"/>
    </row>
    <row r="4" spans="2:22" s="1" customFormat="1" ht="18" x14ac:dyDescent="0.35">
      <c r="B4" s="441" t="s">
        <v>0</v>
      </c>
      <c r="C4" s="442"/>
      <c r="D4" s="7" t="s">
        <v>3234</v>
      </c>
      <c r="E4" s="8"/>
      <c r="F4" s="9"/>
      <c r="G4" s="9"/>
      <c r="H4" s="10"/>
      <c r="I4" s="10"/>
      <c r="J4" s="10"/>
      <c r="K4" s="10"/>
      <c r="L4" s="10"/>
      <c r="M4" s="10"/>
      <c r="N4" s="442"/>
      <c r="O4" s="442"/>
      <c r="P4" s="442"/>
      <c r="Q4" s="442"/>
      <c r="R4" s="442"/>
      <c r="S4" s="442"/>
      <c r="T4" s="442"/>
      <c r="U4" s="10" t="s">
        <v>3236</v>
      </c>
      <c r="V4" s="443"/>
    </row>
    <row r="5" spans="2:22" s="1" customFormat="1" ht="6.75" customHeight="1" thickBot="1" x14ac:dyDescent="0.4">
      <c r="B5" s="12"/>
      <c r="C5" s="13"/>
      <c r="D5" s="13"/>
      <c r="E5" s="13"/>
      <c r="F5" s="13"/>
      <c r="G5" s="13"/>
      <c r="H5" s="13"/>
      <c r="I5" s="13"/>
      <c r="J5" s="13"/>
      <c r="K5" s="13"/>
      <c r="L5" s="14"/>
      <c r="M5" s="14"/>
      <c r="N5" s="13"/>
      <c r="O5" s="31"/>
      <c r="P5" s="31"/>
      <c r="Q5" s="31"/>
      <c r="R5" s="31"/>
      <c r="S5" s="31"/>
      <c r="T5" s="31"/>
      <c r="U5" s="31"/>
      <c r="V5" s="439"/>
    </row>
    <row r="6" spans="2:22" s="1" customFormat="1" ht="7.5" customHeight="1" thickTop="1" thickBot="1" x14ac:dyDescent="0.4"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  <c r="M6" s="17"/>
      <c r="N6" s="16"/>
    </row>
    <row r="7" spans="2:22" ht="57.75" customHeight="1" thickTop="1" x14ac:dyDescent="0.25">
      <c r="B7" s="453" t="s">
        <v>476</v>
      </c>
      <c r="C7" s="454" t="s">
        <v>477</v>
      </c>
      <c r="D7" s="454" t="s">
        <v>478</v>
      </c>
      <c r="E7" s="454" t="s">
        <v>479</v>
      </c>
      <c r="F7" s="454" t="s">
        <v>480</v>
      </c>
      <c r="G7" s="454" t="s">
        <v>481</v>
      </c>
      <c r="H7" s="1143" t="s">
        <v>482</v>
      </c>
      <c r="I7" s="1143"/>
      <c r="J7" s="1143"/>
      <c r="K7" s="454" t="s">
        <v>483</v>
      </c>
      <c r="L7" s="454" t="s">
        <v>401</v>
      </c>
      <c r="M7" s="454" t="s">
        <v>484</v>
      </c>
      <c r="N7" s="454" t="s">
        <v>485</v>
      </c>
      <c r="O7" s="454" t="s">
        <v>486</v>
      </c>
      <c r="P7" s="454" t="s">
        <v>487</v>
      </c>
      <c r="Q7" s="454" t="s">
        <v>488</v>
      </c>
      <c r="R7" s="454" t="s">
        <v>489</v>
      </c>
      <c r="S7" s="454" t="s">
        <v>490</v>
      </c>
      <c r="T7" s="454" t="s">
        <v>491</v>
      </c>
      <c r="U7" s="454" t="s">
        <v>493</v>
      </c>
      <c r="V7" s="455" t="s">
        <v>492</v>
      </c>
    </row>
    <row r="8" spans="2:22" s="458" customFormat="1" ht="12.75" thickBot="1" x14ac:dyDescent="0.25">
      <c r="B8" s="1147" t="s">
        <v>395</v>
      </c>
      <c r="C8" s="1148"/>
      <c r="D8" s="1148"/>
      <c r="E8" s="1148"/>
      <c r="F8" s="1148"/>
      <c r="G8" s="1149"/>
      <c r="H8" s="1150" t="s">
        <v>392</v>
      </c>
      <c r="I8" s="1150"/>
      <c r="J8" s="1150"/>
      <c r="K8" s="456" t="s">
        <v>394</v>
      </c>
      <c r="L8" s="456" t="s">
        <v>385</v>
      </c>
      <c r="M8" s="456" t="s">
        <v>494</v>
      </c>
      <c r="N8" s="456" t="s">
        <v>380</v>
      </c>
      <c r="O8" s="456" t="s">
        <v>377</v>
      </c>
      <c r="P8" s="456" t="s">
        <v>373</v>
      </c>
      <c r="Q8" s="456" t="s">
        <v>495</v>
      </c>
      <c r="R8" s="456" t="s">
        <v>368</v>
      </c>
      <c r="S8" s="456" t="s">
        <v>364</v>
      </c>
      <c r="T8" s="456" t="s">
        <v>361</v>
      </c>
      <c r="U8" s="456" t="s">
        <v>355</v>
      </c>
      <c r="V8" s="457" t="s">
        <v>352</v>
      </c>
    </row>
    <row r="9" spans="2:22" ht="8.25" customHeight="1" thickTop="1" thickBot="1" x14ac:dyDescent="0.3"/>
    <row r="10" spans="2:22" ht="15.75" thickTop="1" x14ac:dyDescent="0.25">
      <c r="B10" s="444"/>
      <c r="C10" s="450"/>
      <c r="D10" s="450"/>
      <c r="E10" s="450"/>
      <c r="F10" s="450"/>
      <c r="G10" s="450"/>
      <c r="H10" s="450"/>
      <c r="I10" s="450"/>
      <c r="J10" s="450"/>
      <c r="K10" s="450"/>
      <c r="L10" s="450"/>
      <c r="M10" s="450"/>
      <c r="N10" s="450"/>
      <c r="O10" s="450"/>
      <c r="P10" s="450"/>
      <c r="Q10" s="450"/>
      <c r="R10" s="450"/>
      <c r="S10" s="450"/>
      <c r="T10" s="450"/>
      <c r="U10" s="450"/>
      <c r="V10" s="445"/>
    </row>
    <row r="11" spans="2:22" x14ac:dyDescent="0.25">
      <c r="B11" s="446"/>
      <c r="C11" s="451"/>
      <c r="D11" s="451"/>
      <c r="E11" s="451"/>
      <c r="F11" s="451"/>
      <c r="G11" s="451"/>
      <c r="H11" s="451"/>
      <c r="I11" s="451"/>
      <c r="J11" s="451"/>
      <c r="K11" s="451"/>
      <c r="L11" s="451"/>
      <c r="M11" s="451"/>
      <c r="N11" s="451"/>
      <c r="O11" s="451"/>
      <c r="P11" s="451"/>
      <c r="Q11" s="451"/>
      <c r="R11" s="451"/>
      <c r="S11" s="451"/>
      <c r="T11" s="451"/>
      <c r="U11" s="451"/>
      <c r="V11" s="447"/>
    </row>
    <row r="12" spans="2:22" x14ac:dyDescent="0.25">
      <c r="B12" s="446"/>
      <c r="C12" s="451"/>
      <c r="D12" s="451"/>
      <c r="E12" s="451"/>
      <c r="F12" s="451"/>
      <c r="G12" s="451"/>
      <c r="H12" s="451"/>
      <c r="I12" s="451"/>
      <c r="J12" s="451"/>
      <c r="K12" s="451"/>
      <c r="L12" s="451"/>
      <c r="M12" s="451"/>
      <c r="N12" s="451"/>
      <c r="O12" s="451"/>
      <c r="P12" s="451"/>
      <c r="Q12" s="451"/>
      <c r="R12" s="451"/>
      <c r="S12" s="451"/>
      <c r="T12" s="451"/>
      <c r="U12" s="451"/>
      <c r="V12" s="447"/>
    </row>
    <row r="13" spans="2:22" x14ac:dyDescent="0.25">
      <c r="B13" s="446"/>
      <c r="C13" s="451"/>
      <c r="D13" s="451"/>
      <c r="E13" s="451"/>
      <c r="F13" s="451"/>
      <c r="G13" s="451"/>
      <c r="H13" s="451"/>
      <c r="I13" s="451"/>
      <c r="J13" s="451"/>
      <c r="K13" s="451"/>
      <c r="L13" s="451"/>
      <c r="M13" s="451"/>
      <c r="N13" s="451"/>
      <c r="O13" s="451"/>
      <c r="P13" s="451"/>
      <c r="Q13" s="451"/>
      <c r="R13" s="451"/>
      <c r="S13" s="451"/>
      <c r="T13" s="451"/>
      <c r="U13" s="451"/>
      <c r="V13" s="447"/>
    </row>
    <row r="14" spans="2:22" ht="15.75" x14ac:dyDescent="0.25">
      <c r="B14" s="446"/>
      <c r="C14" s="451"/>
      <c r="D14" s="451"/>
      <c r="E14" s="451"/>
      <c r="F14" s="451"/>
      <c r="G14" s="451"/>
      <c r="H14" s="838"/>
      <c r="I14" s="838"/>
      <c r="J14" s="838"/>
      <c r="K14" s="838"/>
      <c r="L14" s="838"/>
      <c r="M14" s="451"/>
      <c r="N14" s="451"/>
      <c r="O14" s="451"/>
      <c r="P14" s="451"/>
      <c r="Q14" s="451"/>
      <c r="R14" s="451"/>
      <c r="S14" s="451"/>
      <c r="T14" s="451"/>
      <c r="U14" s="451"/>
      <c r="V14" s="447"/>
    </row>
    <row r="15" spans="2:22" ht="15.75" x14ac:dyDescent="0.25">
      <c r="B15" s="446"/>
      <c r="C15" s="451"/>
      <c r="D15" s="451"/>
      <c r="E15" s="451"/>
      <c r="F15" s="451"/>
      <c r="G15" s="451"/>
      <c r="H15" s="838"/>
      <c r="I15" s="838"/>
      <c r="J15" s="838"/>
      <c r="K15" s="838"/>
      <c r="L15" s="838"/>
      <c r="M15" s="451"/>
      <c r="N15" s="451"/>
      <c r="O15" s="451"/>
      <c r="P15" s="451"/>
      <c r="Q15" s="451"/>
      <c r="R15" s="451"/>
      <c r="S15" s="451"/>
      <c r="T15" s="451"/>
      <c r="U15" s="451"/>
      <c r="V15" s="447"/>
    </row>
    <row r="16" spans="2:22" ht="15.75" x14ac:dyDescent="0.25">
      <c r="B16" s="446"/>
      <c r="C16" s="451"/>
      <c r="D16" s="451"/>
      <c r="E16" s="451"/>
      <c r="F16" s="451"/>
      <c r="G16" s="451"/>
      <c r="H16" s="838"/>
      <c r="I16" s="838"/>
      <c r="J16" s="838"/>
      <c r="K16" s="838"/>
      <c r="L16" s="838"/>
      <c r="M16" s="451"/>
      <c r="N16" s="451"/>
      <c r="O16" s="451"/>
      <c r="P16" s="451"/>
      <c r="Q16" s="451"/>
      <c r="R16" s="451"/>
      <c r="S16" s="451"/>
      <c r="T16" s="451"/>
      <c r="U16" s="451"/>
      <c r="V16" s="447"/>
    </row>
    <row r="17" spans="2:22" x14ac:dyDescent="0.25">
      <c r="B17" s="446"/>
      <c r="C17" s="451"/>
      <c r="D17" s="451"/>
      <c r="E17" s="451"/>
      <c r="F17" s="451"/>
      <c r="G17" s="451"/>
      <c r="H17" s="451"/>
      <c r="I17" s="451"/>
      <c r="J17" s="451"/>
      <c r="K17" s="451"/>
      <c r="L17" s="451"/>
      <c r="M17" s="451"/>
      <c r="N17" s="451"/>
      <c r="O17" s="451"/>
      <c r="P17" s="451"/>
      <c r="Q17" s="451"/>
      <c r="R17" s="451"/>
      <c r="S17" s="451"/>
      <c r="T17" s="451"/>
      <c r="U17" s="451"/>
      <c r="V17" s="447"/>
    </row>
    <row r="18" spans="2:22" x14ac:dyDescent="0.25">
      <c r="B18" s="446"/>
      <c r="C18" s="451"/>
      <c r="D18" s="451"/>
      <c r="E18" s="451"/>
      <c r="F18" s="451"/>
      <c r="G18" s="451"/>
      <c r="H18" s="451"/>
      <c r="I18" s="451"/>
      <c r="J18" s="451"/>
      <c r="K18" s="451"/>
      <c r="L18" s="451"/>
      <c r="M18" s="451"/>
      <c r="N18" s="451"/>
      <c r="O18" s="451"/>
      <c r="P18" s="451"/>
      <c r="Q18" s="451"/>
      <c r="R18" s="451"/>
      <c r="S18" s="451"/>
      <c r="T18" s="451"/>
      <c r="U18" s="451"/>
      <c r="V18" s="447"/>
    </row>
    <row r="19" spans="2:22" x14ac:dyDescent="0.25">
      <c r="B19" s="446"/>
      <c r="C19" s="451"/>
      <c r="D19" s="451"/>
      <c r="E19" s="451"/>
      <c r="F19" s="451"/>
      <c r="G19" s="451"/>
      <c r="H19" s="451"/>
      <c r="I19" s="451"/>
      <c r="J19" s="451"/>
      <c r="K19" s="451"/>
      <c r="L19" s="451"/>
      <c r="M19" s="451"/>
      <c r="N19" s="451"/>
      <c r="O19" s="451"/>
      <c r="P19" s="451"/>
      <c r="Q19" s="451"/>
      <c r="R19" s="451"/>
      <c r="S19" s="451"/>
      <c r="T19" s="451"/>
      <c r="U19" s="451"/>
      <c r="V19" s="447"/>
    </row>
    <row r="20" spans="2:22" x14ac:dyDescent="0.25">
      <c r="B20" s="446"/>
      <c r="C20" s="451"/>
      <c r="D20" s="451"/>
      <c r="E20" s="451"/>
      <c r="F20" s="451"/>
      <c r="G20" s="451"/>
      <c r="H20" s="451"/>
      <c r="I20" s="451"/>
      <c r="J20" s="451"/>
      <c r="K20" s="451"/>
      <c r="L20" s="451"/>
      <c r="M20" s="451"/>
      <c r="N20" s="451"/>
      <c r="O20" s="451"/>
      <c r="P20" s="451"/>
      <c r="Q20" s="451"/>
      <c r="R20" s="451"/>
      <c r="S20" s="451"/>
      <c r="T20" s="451"/>
      <c r="U20" s="451"/>
      <c r="V20" s="447"/>
    </row>
    <row r="21" spans="2:22" x14ac:dyDescent="0.25">
      <c r="B21" s="446"/>
      <c r="C21" s="451"/>
      <c r="D21" s="451"/>
      <c r="E21" s="451"/>
      <c r="F21" s="451"/>
      <c r="G21" s="451"/>
      <c r="H21" s="451"/>
      <c r="I21" s="451"/>
      <c r="J21" s="451"/>
      <c r="K21" s="451"/>
      <c r="L21" s="451"/>
      <c r="M21" s="451"/>
      <c r="N21" s="451"/>
      <c r="O21" s="451"/>
      <c r="P21" s="451"/>
      <c r="Q21" s="451"/>
      <c r="R21" s="451"/>
      <c r="S21" s="451"/>
      <c r="T21" s="451"/>
      <c r="U21" s="451"/>
      <c r="V21" s="447"/>
    </row>
    <row r="22" spans="2:22" x14ac:dyDescent="0.25">
      <c r="B22" s="446"/>
      <c r="C22" s="451"/>
      <c r="D22" s="451"/>
      <c r="E22" s="451"/>
      <c r="F22" s="451"/>
      <c r="G22" s="451"/>
      <c r="H22" s="451"/>
      <c r="I22" s="451"/>
      <c r="J22" s="451"/>
      <c r="K22" s="451"/>
      <c r="L22" s="451"/>
      <c r="M22" s="451"/>
      <c r="N22" s="451"/>
      <c r="O22" s="451"/>
      <c r="P22" s="451"/>
      <c r="Q22" s="451"/>
      <c r="R22" s="451"/>
      <c r="S22" s="451"/>
      <c r="T22" s="451"/>
      <c r="U22" s="451"/>
      <c r="V22" s="447"/>
    </row>
    <row r="23" spans="2:22" x14ac:dyDescent="0.25">
      <c r="B23" s="446"/>
      <c r="C23" s="451"/>
      <c r="D23" s="451"/>
      <c r="E23" s="451"/>
      <c r="F23" s="451"/>
      <c r="G23" s="451"/>
      <c r="H23" s="451"/>
      <c r="I23" s="451"/>
      <c r="J23" s="451"/>
      <c r="K23" s="451"/>
      <c r="L23" s="451"/>
      <c r="M23" s="451"/>
      <c r="N23" s="451"/>
      <c r="O23" s="451"/>
      <c r="P23" s="451"/>
      <c r="Q23" s="451"/>
      <c r="R23" s="451"/>
      <c r="S23" s="451"/>
      <c r="T23" s="451"/>
      <c r="U23" s="451"/>
      <c r="V23" s="447"/>
    </row>
    <row r="24" spans="2:22" x14ac:dyDescent="0.25">
      <c r="B24" s="446"/>
      <c r="C24" s="451"/>
      <c r="D24" s="451"/>
      <c r="E24" s="451"/>
      <c r="F24" s="451"/>
      <c r="G24" s="451"/>
      <c r="H24" s="451"/>
      <c r="I24" s="451"/>
      <c r="J24" s="451"/>
      <c r="K24" s="451"/>
      <c r="L24" s="451"/>
      <c r="M24" s="451"/>
      <c r="N24" s="451"/>
      <c r="O24" s="451"/>
      <c r="P24" s="451"/>
      <c r="Q24" s="451"/>
      <c r="R24" s="451"/>
      <c r="S24" s="451"/>
      <c r="T24" s="451"/>
      <c r="U24" s="451"/>
      <c r="V24" s="447"/>
    </row>
    <row r="25" spans="2:22" x14ac:dyDescent="0.25">
      <c r="B25" s="446"/>
      <c r="C25" s="451"/>
      <c r="D25" s="451"/>
      <c r="E25" s="451"/>
      <c r="F25" s="451"/>
      <c r="G25" s="451"/>
      <c r="H25" s="451"/>
      <c r="I25" s="451"/>
      <c r="J25" s="451"/>
      <c r="K25" s="451"/>
      <c r="L25" s="451"/>
      <c r="M25" s="451"/>
      <c r="N25" s="451"/>
      <c r="O25" s="451"/>
      <c r="P25" s="451"/>
      <c r="Q25" s="451"/>
      <c r="R25" s="451"/>
      <c r="S25" s="451"/>
      <c r="T25" s="451"/>
      <c r="U25" s="451"/>
      <c r="V25" s="447"/>
    </row>
    <row r="26" spans="2:22" x14ac:dyDescent="0.25">
      <c r="B26" s="446"/>
      <c r="C26" s="451"/>
      <c r="D26" s="451"/>
      <c r="E26" s="451"/>
      <c r="F26" s="451"/>
      <c r="G26" s="451"/>
      <c r="H26" s="451"/>
      <c r="I26" s="451"/>
      <c r="J26" s="451"/>
      <c r="K26" s="451"/>
      <c r="L26" s="451"/>
      <c r="M26" s="451"/>
      <c r="N26" s="451"/>
      <c r="O26" s="451"/>
      <c r="P26" s="451"/>
      <c r="Q26" s="451"/>
      <c r="R26" s="451"/>
      <c r="S26" s="451"/>
      <c r="T26" s="451"/>
      <c r="U26" s="451"/>
      <c r="V26" s="447"/>
    </row>
    <row r="27" spans="2:22" x14ac:dyDescent="0.25">
      <c r="B27" s="446"/>
      <c r="C27" s="451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451"/>
      <c r="O27" s="451"/>
      <c r="P27" s="451"/>
      <c r="Q27" s="451"/>
      <c r="R27" s="451"/>
      <c r="S27" s="451"/>
      <c r="T27" s="451"/>
      <c r="U27" s="451"/>
      <c r="V27" s="447"/>
    </row>
    <row r="28" spans="2:22" x14ac:dyDescent="0.25">
      <c r="B28" s="446"/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1"/>
      <c r="O28" s="451"/>
      <c r="P28" s="451"/>
      <c r="Q28" s="451"/>
      <c r="R28" s="451"/>
      <c r="S28" s="451"/>
      <c r="T28" s="451"/>
      <c r="U28" s="451"/>
      <c r="V28" s="447"/>
    </row>
    <row r="29" spans="2:22" x14ac:dyDescent="0.25">
      <c r="B29" s="446"/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451"/>
      <c r="P29" s="451"/>
      <c r="Q29" s="451"/>
      <c r="R29" s="451"/>
      <c r="S29" s="451"/>
      <c r="T29" s="451"/>
      <c r="U29" s="451"/>
      <c r="V29" s="447"/>
    </row>
    <row r="30" spans="2:22" x14ac:dyDescent="0.25">
      <c r="B30" s="446"/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47"/>
    </row>
    <row r="31" spans="2:22" ht="15.75" thickBot="1" x14ac:dyDescent="0.3">
      <c r="B31" s="448"/>
      <c r="C31" s="452"/>
      <c r="D31" s="452"/>
      <c r="E31" s="452"/>
      <c r="F31" s="452"/>
      <c r="G31" s="452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  <c r="T31" s="452"/>
      <c r="U31" s="452"/>
      <c r="V31" s="449"/>
    </row>
    <row r="32" spans="2:22" ht="15.75" thickTop="1" x14ac:dyDescent="0.25">
      <c r="B32" t="s">
        <v>496</v>
      </c>
    </row>
    <row r="68" spans="3:4" x14ac:dyDescent="0.25">
      <c r="C68" s="434"/>
    </row>
    <row r="75" spans="3:4" x14ac:dyDescent="0.25">
      <c r="D75" s="431"/>
    </row>
  </sheetData>
  <mergeCells count="4">
    <mergeCell ref="H7:J7"/>
    <mergeCell ref="B2:V2"/>
    <mergeCell ref="B8:G8"/>
    <mergeCell ref="H8:J8"/>
  </mergeCells>
  <pageMargins left="0.7" right="0.7" top="0.75" bottom="0.75" header="0.3" footer="0.3"/>
  <pageSetup scale="37" orientation="landscape" r:id="rId1"/>
  <ignoredErrors>
    <ignoredError sqref="B8:V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6">
    <pageSetUpPr fitToPage="1"/>
  </sheetPr>
  <dimension ref="A1:IS946"/>
  <sheetViews>
    <sheetView showGridLines="0" topLeftCell="A109" zoomScale="96" zoomScaleNormal="96" zoomScaleSheetLayoutView="70" workbookViewId="0">
      <selection activeCell="B3" sqref="B3:K3"/>
    </sheetView>
  </sheetViews>
  <sheetFormatPr baseColWidth="10" defaultRowHeight="16.5" x14ac:dyDescent="0.35"/>
  <cols>
    <col min="1" max="1" width="1.28515625" style="56" customWidth="1"/>
    <col min="2" max="2" width="13.7109375" style="70" customWidth="1"/>
    <col min="3" max="3" width="62.85546875" style="68" customWidth="1"/>
    <col min="4" max="4" width="16.7109375" style="69" customWidth="1"/>
    <col min="5" max="11" width="16.7109375" style="56" customWidth="1"/>
    <col min="12" max="12" width="1.42578125" style="56" customWidth="1"/>
    <col min="13" max="16384" width="11.42578125" style="56"/>
  </cols>
  <sheetData>
    <row r="1" spans="2:19" ht="7.5" customHeight="1" thickBot="1" x14ac:dyDescent="0.4">
      <c r="B1" s="51"/>
      <c r="C1" s="52"/>
      <c r="D1" s="53"/>
      <c r="E1" s="54"/>
      <c r="F1" s="55"/>
      <c r="G1" s="55"/>
      <c r="H1" s="55"/>
      <c r="I1" s="55"/>
      <c r="J1" s="55"/>
      <c r="K1" s="55"/>
    </row>
    <row r="2" spans="2:19" ht="20.25" customHeight="1" thickTop="1" x14ac:dyDescent="0.35">
      <c r="B2" s="874" t="s">
        <v>453</v>
      </c>
      <c r="C2" s="875"/>
      <c r="D2" s="875"/>
      <c r="E2" s="875"/>
      <c r="F2" s="875"/>
      <c r="G2" s="875"/>
      <c r="H2" s="875"/>
      <c r="I2" s="875"/>
      <c r="J2" s="875"/>
      <c r="K2" s="876"/>
    </row>
    <row r="3" spans="2:19" ht="41.25" customHeight="1" x14ac:dyDescent="0.35">
      <c r="B3" s="877" t="s">
        <v>180</v>
      </c>
      <c r="C3" s="878"/>
      <c r="D3" s="878"/>
      <c r="E3" s="878"/>
      <c r="F3" s="878"/>
      <c r="G3" s="878"/>
      <c r="H3" s="878"/>
      <c r="I3" s="878"/>
      <c r="J3" s="878"/>
      <c r="K3" s="879"/>
    </row>
    <row r="4" spans="2:19" ht="12" customHeight="1" x14ac:dyDescent="0.35">
      <c r="B4" s="880" t="s">
        <v>568</v>
      </c>
      <c r="C4" s="881"/>
      <c r="D4" s="881"/>
      <c r="E4" s="881"/>
      <c r="F4" s="881"/>
      <c r="G4" s="881"/>
      <c r="H4" s="881"/>
      <c r="I4" s="881"/>
      <c r="J4" s="881"/>
      <c r="K4" s="882"/>
    </row>
    <row r="5" spans="2:19" ht="5.25" customHeight="1" x14ac:dyDescent="0.35">
      <c r="B5" s="526"/>
      <c r="C5" s="527"/>
      <c r="D5" s="528"/>
      <c r="E5" s="529"/>
      <c r="F5" s="529"/>
      <c r="G5" s="529"/>
      <c r="H5" s="529"/>
      <c r="I5" s="529"/>
      <c r="J5" s="529"/>
      <c r="K5" s="530"/>
    </row>
    <row r="6" spans="2:19" x14ac:dyDescent="0.35">
      <c r="B6" s="531"/>
      <c r="C6" s="532" t="s">
        <v>500</v>
      </c>
      <c r="D6" s="533"/>
      <c r="E6" s="534"/>
      <c r="F6" s="534"/>
      <c r="G6" s="534"/>
      <c r="H6" s="534"/>
      <c r="I6" s="535"/>
      <c r="J6" s="535" t="s">
        <v>569</v>
      </c>
      <c r="K6" s="536"/>
    </row>
    <row r="7" spans="2:19" ht="8.25" customHeight="1" thickBot="1" x14ac:dyDescent="0.4">
      <c r="B7" s="537"/>
      <c r="C7" s="538"/>
      <c r="D7" s="539"/>
      <c r="E7" s="540"/>
      <c r="F7" s="540"/>
      <c r="G7" s="540"/>
      <c r="H7" s="540"/>
      <c r="I7" s="540"/>
      <c r="J7" s="540"/>
      <c r="K7" s="541"/>
    </row>
    <row r="8" spans="2:19" ht="6" customHeight="1" thickTop="1" thickBot="1" x14ac:dyDescent="0.4">
      <c r="B8" s="542"/>
      <c r="C8" s="543"/>
      <c r="D8" s="544"/>
      <c r="E8" s="542"/>
      <c r="F8" s="542"/>
      <c r="G8" s="542"/>
      <c r="H8" s="542"/>
      <c r="I8" s="542"/>
      <c r="J8" s="542"/>
      <c r="K8" s="542"/>
    </row>
    <row r="9" spans="2:19" ht="18.75" customHeight="1" thickTop="1" x14ac:dyDescent="0.35">
      <c r="B9" s="883" t="s">
        <v>570</v>
      </c>
      <c r="C9" s="886" t="s">
        <v>181</v>
      </c>
      <c r="D9" s="889" t="s">
        <v>182</v>
      </c>
      <c r="E9" s="890"/>
      <c r="F9" s="890"/>
      <c r="G9" s="890"/>
      <c r="H9" s="890"/>
      <c r="I9" s="890"/>
      <c r="J9" s="891"/>
      <c r="K9" s="892" t="s">
        <v>571</v>
      </c>
    </row>
    <row r="10" spans="2:19" s="57" customFormat="1" ht="18.75" customHeight="1" x14ac:dyDescent="0.25">
      <c r="B10" s="884"/>
      <c r="C10" s="887"/>
      <c r="D10" s="895" t="s">
        <v>572</v>
      </c>
      <c r="E10" s="895" t="s">
        <v>573</v>
      </c>
      <c r="F10" s="895" t="s">
        <v>574</v>
      </c>
      <c r="G10" s="895" t="s">
        <v>575</v>
      </c>
      <c r="H10" s="895" t="s">
        <v>576</v>
      </c>
      <c r="I10" s="895" t="s">
        <v>577</v>
      </c>
      <c r="J10" s="895" t="s">
        <v>578</v>
      </c>
      <c r="K10" s="893"/>
    </row>
    <row r="11" spans="2:19" s="57" customFormat="1" ht="23.25" customHeight="1" thickBot="1" x14ac:dyDescent="0.3">
      <c r="B11" s="885"/>
      <c r="C11" s="888"/>
      <c r="D11" s="896"/>
      <c r="E11" s="896"/>
      <c r="F11" s="896"/>
      <c r="G11" s="896"/>
      <c r="H11" s="896"/>
      <c r="I11" s="896"/>
      <c r="J11" s="896"/>
      <c r="K11" s="894"/>
    </row>
    <row r="12" spans="2:19" s="57" customFormat="1" ht="17.25" thickTop="1" x14ac:dyDescent="0.25">
      <c r="B12" s="545" t="s">
        <v>579</v>
      </c>
      <c r="C12" s="546" t="s">
        <v>580</v>
      </c>
      <c r="D12" s="547">
        <v>3281956</v>
      </c>
      <c r="E12" s="547">
        <v>56989.1</v>
      </c>
      <c r="F12" s="547">
        <v>3338945.1</v>
      </c>
      <c r="G12" s="547">
        <v>0</v>
      </c>
      <c r="H12" s="547">
        <v>0</v>
      </c>
      <c r="I12" s="547">
        <v>2793360.65</v>
      </c>
      <c r="J12" s="547">
        <v>2793360.65</v>
      </c>
      <c r="K12" s="548">
        <v>545584.44999999995</v>
      </c>
    </row>
    <row r="13" spans="2:19" ht="18" customHeight="1" x14ac:dyDescent="0.4">
      <c r="B13" s="549" t="s">
        <v>581</v>
      </c>
      <c r="C13" s="550" t="s">
        <v>582</v>
      </c>
      <c r="D13" s="551">
        <v>1596764</v>
      </c>
      <c r="E13" s="551">
        <v>70410.12</v>
      </c>
      <c r="F13" s="551">
        <v>1667174.12</v>
      </c>
      <c r="G13" s="551">
        <v>0</v>
      </c>
      <c r="H13" s="551">
        <v>0</v>
      </c>
      <c r="I13" s="551">
        <v>1401155.18</v>
      </c>
      <c r="J13" s="551">
        <v>1401155.18</v>
      </c>
      <c r="K13" s="552">
        <v>266018.94</v>
      </c>
      <c r="L13" s="55"/>
      <c r="M13" s="55"/>
      <c r="N13" s="55"/>
      <c r="O13" s="55"/>
      <c r="P13" s="55"/>
      <c r="Q13" s="55"/>
      <c r="R13" s="58"/>
      <c r="S13" s="59"/>
    </row>
    <row r="14" spans="2:19" ht="18" customHeight="1" x14ac:dyDescent="0.4">
      <c r="B14" s="549" t="s">
        <v>583</v>
      </c>
      <c r="C14" s="553" t="s">
        <v>183</v>
      </c>
      <c r="D14" s="551">
        <v>0</v>
      </c>
      <c r="E14" s="551">
        <v>0</v>
      </c>
      <c r="F14" s="551">
        <v>0</v>
      </c>
      <c r="G14" s="551">
        <v>0</v>
      </c>
      <c r="H14" s="551">
        <v>0</v>
      </c>
      <c r="I14" s="551">
        <v>0</v>
      </c>
      <c r="J14" s="551">
        <v>0</v>
      </c>
      <c r="K14" s="552">
        <v>0</v>
      </c>
      <c r="L14" s="55"/>
      <c r="M14" s="55"/>
      <c r="N14" s="55"/>
      <c r="O14" s="55"/>
      <c r="P14" s="55"/>
      <c r="Q14" s="55"/>
      <c r="R14" s="58"/>
      <c r="S14" s="59"/>
    </row>
    <row r="15" spans="2:19" ht="18" customHeight="1" x14ac:dyDescent="0.4">
      <c r="B15" s="554" t="s">
        <v>584</v>
      </c>
      <c r="C15" s="555" t="s">
        <v>183</v>
      </c>
      <c r="D15" s="556">
        <v>0</v>
      </c>
      <c r="E15" s="556">
        <v>0</v>
      </c>
      <c r="F15" s="556">
        <v>0</v>
      </c>
      <c r="G15" s="556">
        <v>0</v>
      </c>
      <c r="H15" s="556">
        <v>0</v>
      </c>
      <c r="I15" s="556">
        <v>0</v>
      </c>
      <c r="J15" s="556">
        <v>0</v>
      </c>
      <c r="K15" s="557">
        <v>0</v>
      </c>
      <c r="L15" s="55"/>
      <c r="M15" s="55"/>
      <c r="N15" s="55"/>
      <c r="O15" s="55"/>
      <c r="P15" s="55"/>
      <c r="Q15" s="55"/>
      <c r="R15" s="58"/>
      <c r="S15" s="59"/>
    </row>
    <row r="16" spans="2:19" ht="18" customHeight="1" x14ac:dyDescent="0.4">
      <c r="B16" s="549" t="s">
        <v>585</v>
      </c>
      <c r="C16" s="553" t="s">
        <v>184</v>
      </c>
      <c r="D16" s="551">
        <v>0</v>
      </c>
      <c r="E16" s="551">
        <v>0</v>
      </c>
      <c r="F16" s="551">
        <v>0</v>
      </c>
      <c r="G16" s="551">
        <v>0</v>
      </c>
      <c r="H16" s="551">
        <v>0</v>
      </c>
      <c r="I16" s="551">
        <v>0</v>
      </c>
      <c r="J16" s="551">
        <v>0</v>
      </c>
      <c r="K16" s="552">
        <v>0</v>
      </c>
      <c r="L16" s="55"/>
      <c r="M16" s="55"/>
      <c r="N16" s="55"/>
      <c r="O16" s="55"/>
      <c r="P16" s="55"/>
      <c r="Q16" s="55"/>
      <c r="R16" s="58"/>
      <c r="S16" s="59"/>
    </row>
    <row r="17" spans="1:19" ht="18" customHeight="1" x14ac:dyDescent="0.4">
      <c r="B17" s="554" t="s">
        <v>586</v>
      </c>
      <c r="C17" s="555" t="s">
        <v>184</v>
      </c>
      <c r="D17" s="556">
        <v>0</v>
      </c>
      <c r="E17" s="556">
        <v>0</v>
      </c>
      <c r="F17" s="556">
        <v>0</v>
      </c>
      <c r="G17" s="556">
        <v>0</v>
      </c>
      <c r="H17" s="556">
        <v>0</v>
      </c>
      <c r="I17" s="556">
        <v>0</v>
      </c>
      <c r="J17" s="556">
        <v>0</v>
      </c>
      <c r="K17" s="557">
        <v>0</v>
      </c>
      <c r="L17" s="55"/>
      <c r="M17" s="55"/>
      <c r="N17" s="55"/>
      <c r="O17" s="55"/>
      <c r="P17" s="55"/>
      <c r="Q17" s="55"/>
      <c r="R17" s="58"/>
      <c r="S17" s="59"/>
    </row>
    <row r="18" spans="1:19" ht="19.5" x14ac:dyDescent="0.4">
      <c r="B18" s="549" t="s">
        <v>587</v>
      </c>
      <c r="C18" s="553" t="s">
        <v>588</v>
      </c>
      <c r="D18" s="551">
        <v>1596764</v>
      </c>
      <c r="E18" s="551">
        <v>70410.12</v>
      </c>
      <c r="F18" s="551">
        <v>1667174.12</v>
      </c>
      <c r="G18" s="551">
        <v>0</v>
      </c>
      <c r="H18" s="551">
        <v>0</v>
      </c>
      <c r="I18" s="551">
        <v>1401155.18</v>
      </c>
      <c r="J18" s="551">
        <v>1401155.18</v>
      </c>
      <c r="K18" s="552">
        <v>266018.94</v>
      </c>
      <c r="L18" s="55"/>
      <c r="M18" s="55"/>
      <c r="N18" s="55"/>
      <c r="O18" s="55"/>
      <c r="P18" s="55"/>
      <c r="Q18" s="55"/>
      <c r="R18" s="58"/>
      <c r="S18" s="59"/>
    </row>
    <row r="19" spans="1:19" ht="19.5" x14ac:dyDescent="0.4">
      <c r="B19" s="554" t="s">
        <v>589</v>
      </c>
      <c r="C19" s="555" t="s">
        <v>590</v>
      </c>
      <c r="D19" s="556">
        <v>1596764</v>
      </c>
      <c r="E19" s="556">
        <v>70410.12</v>
      </c>
      <c r="F19" s="556">
        <v>1667174.12</v>
      </c>
      <c r="G19" s="556">
        <v>0</v>
      </c>
      <c r="H19" s="556">
        <v>0</v>
      </c>
      <c r="I19" s="556">
        <v>1401155.18</v>
      </c>
      <c r="J19" s="556">
        <v>1401155.18</v>
      </c>
      <c r="K19" s="557">
        <v>266018.94</v>
      </c>
      <c r="L19" s="55"/>
      <c r="M19" s="55"/>
      <c r="N19" s="55"/>
      <c r="O19" s="55"/>
      <c r="P19" s="55"/>
      <c r="Q19" s="55"/>
      <c r="R19" s="58"/>
      <c r="S19" s="59"/>
    </row>
    <row r="20" spans="1:19" ht="18" customHeight="1" x14ac:dyDescent="0.4">
      <c r="B20" s="554" t="s">
        <v>591</v>
      </c>
      <c r="C20" s="555" t="s">
        <v>592</v>
      </c>
      <c r="D20" s="556">
        <v>0</v>
      </c>
      <c r="E20" s="556">
        <v>0</v>
      </c>
      <c r="F20" s="556">
        <v>0</v>
      </c>
      <c r="G20" s="556">
        <v>0</v>
      </c>
      <c r="H20" s="556">
        <v>0</v>
      </c>
      <c r="I20" s="556">
        <v>0</v>
      </c>
      <c r="J20" s="556">
        <v>0</v>
      </c>
      <c r="K20" s="557">
        <v>0</v>
      </c>
      <c r="L20" s="55"/>
      <c r="M20" s="55"/>
      <c r="N20" s="55"/>
      <c r="O20" s="55"/>
      <c r="P20" s="55"/>
      <c r="Q20" s="55"/>
      <c r="R20" s="58"/>
      <c r="S20" s="59"/>
    </row>
    <row r="21" spans="1:19" ht="18" customHeight="1" x14ac:dyDescent="0.4">
      <c r="B21" s="554" t="s">
        <v>593</v>
      </c>
      <c r="C21" s="555" t="s">
        <v>594</v>
      </c>
      <c r="D21" s="556">
        <v>0</v>
      </c>
      <c r="E21" s="556">
        <v>0</v>
      </c>
      <c r="F21" s="556">
        <v>0</v>
      </c>
      <c r="G21" s="556">
        <v>0</v>
      </c>
      <c r="H21" s="556">
        <v>0</v>
      </c>
      <c r="I21" s="556">
        <v>0</v>
      </c>
      <c r="J21" s="556">
        <v>0</v>
      </c>
      <c r="K21" s="557">
        <v>0</v>
      </c>
      <c r="L21" s="55"/>
      <c r="M21" s="55"/>
      <c r="N21" s="55"/>
      <c r="O21" s="55"/>
      <c r="P21" s="55"/>
      <c r="Q21" s="55"/>
      <c r="R21" s="58"/>
      <c r="S21" s="59"/>
    </row>
    <row r="22" spans="1:19" ht="18" customHeight="1" x14ac:dyDescent="0.4">
      <c r="B22" s="554" t="s">
        <v>595</v>
      </c>
      <c r="C22" s="555" t="s">
        <v>596</v>
      </c>
      <c r="D22" s="556">
        <v>0</v>
      </c>
      <c r="E22" s="556">
        <v>0</v>
      </c>
      <c r="F22" s="556">
        <v>0</v>
      </c>
      <c r="G22" s="556">
        <v>0</v>
      </c>
      <c r="H22" s="556">
        <v>0</v>
      </c>
      <c r="I22" s="556">
        <v>0</v>
      </c>
      <c r="J22" s="556">
        <v>0</v>
      </c>
      <c r="K22" s="557">
        <v>0</v>
      </c>
      <c r="L22" s="55"/>
      <c r="M22" s="55"/>
      <c r="N22" s="55"/>
      <c r="O22" s="55"/>
      <c r="P22" s="55"/>
      <c r="Q22" s="55"/>
      <c r="R22" s="58"/>
      <c r="S22" s="59"/>
    </row>
    <row r="23" spans="1:19" ht="18" customHeight="1" x14ac:dyDescent="0.4">
      <c r="B23" s="554" t="s">
        <v>597</v>
      </c>
      <c r="C23" s="555" t="s">
        <v>598</v>
      </c>
      <c r="D23" s="556">
        <v>0</v>
      </c>
      <c r="E23" s="556">
        <v>0</v>
      </c>
      <c r="F23" s="556">
        <v>0</v>
      </c>
      <c r="G23" s="556">
        <v>0</v>
      </c>
      <c r="H23" s="556">
        <v>0</v>
      </c>
      <c r="I23" s="556">
        <v>0</v>
      </c>
      <c r="J23" s="556">
        <v>0</v>
      </c>
      <c r="K23" s="557">
        <v>0</v>
      </c>
      <c r="L23" s="55"/>
      <c r="M23" s="55"/>
      <c r="N23" s="55"/>
      <c r="O23" s="55"/>
      <c r="P23" s="55"/>
      <c r="Q23" s="55"/>
      <c r="R23" s="58"/>
      <c r="S23" s="59"/>
    </row>
    <row r="24" spans="1:19" ht="18" customHeight="1" x14ac:dyDescent="0.4">
      <c r="B24" s="549" t="s">
        <v>599</v>
      </c>
      <c r="C24" s="553" t="s">
        <v>600</v>
      </c>
      <c r="D24" s="551">
        <v>0</v>
      </c>
      <c r="E24" s="551">
        <v>0</v>
      </c>
      <c r="F24" s="551">
        <v>0</v>
      </c>
      <c r="G24" s="551">
        <v>0</v>
      </c>
      <c r="H24" s="551">
        <v>0</v>
      </c>
      <c r="I24" s="551">
        <v>0</v>
      </c>
      <c r="J24" s="551">
        <v>0</v>
      </c>
      <c r="K24" s="552">
        <v>0</v>
      </c>
      <c r="L24" s="55"/>
      <c r="M24" s="55"/>
      <c r="N24" s="55"/>
      <c r="O24" s="55"/>
      <c r="P24" s="55"/>
      <c r="Q24" s="55"/>
      <c r="R24" s="58"/>
      <c r="S24" s="59"/>
    </row>
    <row r="25" spans="1:19" ht="18" customHeight="1" x14ac:dyDescent="0.4">
      <c r="B25" s="554" t="s">
        <v>601</v>
      </c>
      <c r="C25" s="555" t="s">
        <v>600</v>
      </c>
      <c r="D25" s="556">
        <v>0</v>
      </c>
      <c r="E25" s="556">
        <v>0</v>
      </c>
      <c r="F25" s="556">
        <v>0</v>
      </c>
      <c r="G25" s="556">
        <v>0</v>
      </c>
      <c r="H25" s="556">
        <v>0</v>
      </c>
      <c r="I25" s="556">
        <v>0</v>
      </c>
      <c r="J25" s="556">
        <v>0</v>
      </c>
      <c r="K25" s="557">
        <v>0</v>
      </c>
      <c r="L25" s="55"/>
      <c r="M25" s="55"/>
      <c r="N25" s="55"/>
      <c r="O25" s="55"/>
      <c r="P25" s="55"/>
      <c r="Q25" s="55"/>
      <c r="R25" s="58"/>
      <c r="S25" s="59"/>
    </row>
    <row r="26" spans="1:19" ht="13.5" customHeight="1" x14ac:dyDescent="0.4">
      <c r="B26" s="549" t="s">
        <v>602</v>
      </c>
      <c r="C26" s="550" t="s">
        <v>603</v>
      </c>
      <c r="D26" s="551">
        <v>52800</v>
      </c>
      <c r="E26" s="551">
        <v>0</v>
      </c>
      <c r="F26" s="551">
        <v>52800</v>
      </c>
      <c r="G26" s="551">
        <v>0</v>
      </c>
      <c r="H26" s="551">
        <v>0</v>
      </c>
      <c r="I26" s="551">
        <v>26400</v>
      </c>
      <c r="J26" s="551">
        <v>26400</v>
      </c>
      <c r="K26" s="552">
        <v>26400</v>
      </c>
      <c r="L26" s="55"/>
      <c r="M26" s="55"/>
      <c r="N26" s="55"/>
      <c r="O26" s="55"/>
      <c r="P26" s="55"/>
      <c r="Q26" s="55"/>
      <c r="R26" s="58"/>
      <c r="S26" s="59"/>
    </row>
    <row r="27" spans="1:19" ht="13.5" customHeight="1" x14ac:dyDescent="0.4">
      <c r="B27" s="549" t="s">
        <v>604</v>
      </c>
      <c r="C27" s="553" t="s">
        <v>605</v>
      </c>
      <c r="D27" s="551">
        <v>52800</v>
      </c>
      <c r="E27" s="551">
        <v>0</v>
      </c>
      <c r="F27" s="551">
        <v>52800</v>
      </c>
      <c r="G27" s="551">
        <v>0</v>
      </c>
      <c r="H27" s="551">
        <v>0</v>
      </c>
      <c r="I27" s="551">
        <v>26400</v>
      </c>
      <c r="J27" s="551">
        <v>26400</v>
      </c>
      <c r="K27" s="552">
        <v>26400</v>
      </c>
      <c r="L27" s="55"/>
      <c r="M27" s="55"/>
      <c r="N27" s="55"/>
      <c r="O27" s="55"/>
      <c r="P27" s="55"/>
      <c r="Q27" s="55"/>
      <c r="R27" s="58"/>
      <c r="S27" s="59"/>
    </row>
    <row r="28" spans="1:19" ht="14.25" customHeight="1" x14ac:dyDescent="0.4">
      <c r="B28" s="554" t="s">
        <v>606</v>
      </c>
      <c r="C28" s="555" t="s">
        <v>607</v>
      </c>
      <c r="D28" s="556">
        <v>52800</v>
      </c>
      <c r="E28" s="556">
        <v>0</v>
      </c>
      <c r="F28" s="556">
        <v>52800</v>
      </c>
      <c r="G28" s="556">
        <v>0</v>
      </c>
      <c r="H28" s="556">
        <v>0</v>
      </c>
      <c r="I28" s="556">
        <v>26400</v>
      </c>
      <c r="J28" s="556">
        <v>26400</v>
      </c>
      <c r="K28" s="557">
        <v>26400</v>
      </c>
      <c r="L28" s="55"/>
      <c r="M28" s="55"/>
      <c r="N28" s="55"/>
      <c r="O28" s="55"/>
      <c r="P28" s="55"/>
      <c r="Q28" s="55"/>
      <c r="R28" s="58"/>
      <c r="S28" s="59"/>
    </row>
    <row r="29" spans="1:19" ht="14.25" customHeight="1" x14ac:dyDescent="0.4">
      <c r="A29" s="60"/>
      <c r="B29" s="549" t="s">
        <v>608</v>
      </c>
      <c r="C29" s="553" t="s">
        <v>609</v>
      </c>
      <c r="D29" s="551">
        <v>0</v>
      </c>
      <c r="E29" s="551">
        <v>0</v>
      </c>
      <c r="F29" s="551">
        <v>0</v>
      </c>
      <c r="G29" s="551">
        <v>0</v>
      </c>
      <c r="H29" s="551">
        <v>0</v>
      </c>
      <c r="I29" s="551">
        <v>0</v>
      </c>
      <c r="J29" s="551">
        <v>0</v>
      </c>
      <c r="K29" s="552">
        <v>0</v>
      </c>
      <c r="L29" s="55"/>
      <c r="M29" s="55"/>
      <c r="N29" s="55"/>
      <c r="O29" s="55"/>
      <c r="P29" s="55"/>
      <c r="Q29" s="55"/>
      <c r="R29" s="58"/>
      <c r="S29" s="59"/>
    </row>
    <row r="30" spans="1:19" ht="14.25" customHeight="1" x14ac:dyDescent="0.4">
      <c r="B30" s="554" t="s">
        <v>610</v>
      </c>
      <c r="C30" s="555" t="s">
        <v>185</v>
      </c>
      <c r="D30" s="556">
        <v>0</v>
      </c>
      <c r="E30" s="556">
        <v>0</v>
      </c>
      <c r="F30" s="556">
        <v>0</v>
      </c>
      <c r="G30" s="556">
        <v>0</v>
      </c>
      <c r="H30" s="556">
        <v>0</v>
      </c>
      <c r="I30" s="556">
        <v>0</v>
      </c>
      <c r="J30" s="556">
        <v>0</v>
      </c>
      <c r="K30" s="557">
        <v>0</v>
      </c>
      <c r="L30" s="55"/>
      <c r="M30" s="55"/>
      <c r="N30" s="55"/>
      <c r="O30" s="55"/>
      <c r="P30" s="55"/>
      <c r="Q30" s="55"/>
      <c r="R30" s="58"/>
      <c r="S30" s="59"/>
    </row>
    <row r="31" spans="1:19" ht="18" customHeight="1" x14ac:dyDescent="0.4">
      <c r="B31" s="554" t="s">
        <v>611</v>
      </c>
      <c r="C31" s="555" t="s">
        <v>612</v>
      </c>
      <c r="D31" s="556">
        <v>0</v>
      </c>
      <c r="E31" s="556">
        <v>0</v>
      </c>
      <c r="F31" s="556">
        <v>0</v>
      </c>
      <c r="G31" s="556">
        <v>0</v>
      </c>
      <c r="H31" s="556">
        <v>0</v>
      </c>
      <c r="I31" s="556">
        <v>0</v>
      </c>
      <c r="J31" s="556">
        <v>0</v>
      </c>
      <c r="K31" s="557">
        <v>0</v>
      </c>
      <c r="L31" s="55"/>
      <c r="M31" s="55"/>
      <c r="N31" s="55"/>
      <c r="O31" s="55"/>
      <c r="P31" s="55"/>
      <c r="Q31" s="55"/>
      <c r="R31" s="58"/>
      <c r="S31" s="59"/>
    </row>
    <row r="32" spans="1:19" ht="18" customHeight="1" x14ac:dyDescent="0.4">
      <c r="B32" s="554" t="s">
        <v>613</v>
      </c>
      <c r="C32" s="555" t="s">
        <v>614</v>
      </c>
      <c r="D32" s="556">
        <v>0</v>
      </c>
      <c r="E32" s="556">
        <v>0</v>
      </c>
      <c r="F32" s="556">
        <v>0</v>
      </c>
      <c r="G32" s="556">
        <v>0</v>
      </c>
      <c r="H32" s="556">
        <v>0</v>
      </c>
      <c r="I32" s="556">
        <v>0</v>
      </c>
      <c r="J32" s="556">
        <v>0</v>
      </c>
      <c r="K32" s="557">
        <v>0</v>
      </c>
      <c r="L32" s="55"/>
      <c r="M32" s="55"/>
      <c r="N32" s="55"/>
      <c r="O32" s="55"/>
      <c r="P32" s="55"/>
      <c r="Q32" s="55"/>
      <c r="R32" s="58"/>
      <c r="S32" s="59"/>
    </row>
    <row r="33" spans="1:19" ht="18" customHeight="1" x14ac:dyDescent="0.4">
      <c r="A33" s="56" t="s">
        <v>186</v>
      </c>
      <c r="B33" s="549" t="s">
        <v>615</v>
      </c>
      <c r="C33" s="553" t="s">
        <v>616</v>
      </c>
      <c r="D33" s="551">
        <v>0</v>
      </c>
      <c r="E33" s="551">
        <v>0</v>
      </c>
      <c r="F33" s="551">
        <v>0</v>
      </c>
      <c r="G33" s="551">
        <v>0</v>
      </c>
      <c r="H33" s="551">
        <v>0</v>
      </c>
      <c r="I33" s="551">
        <v>0</v>
      </c>
      <c r="J33" s="551">
        <v>0</v>
      </c>
      <c r="K33" s="552">
        <v>0</v>
      </c>
      <c r="L33" s="55"/>
      <c r="M33" s="55"/>
      <c r="N33" s="55"/>
      <c r="O33" s="55"/>
      <c r="P33" s="55"/>
      <c r="Q33" s="55"/>
      <c r="R33" s="58"/>
      <c r="S33" s="59"/>
    </row>
    <row r="34" spans="1:19" ht="18" customHeight="1" x14ac:dyDescent="0.4">
      <c r="B34" s="554" t="s">
        <v>617</v>
      </c>
      <c r="C34" s="555" t="s">
        <v>618</v>
      </c>
      <c r="D34" s="556">
        <v>0</v>
      </c>
      <c r="E34" s="556">
        <v>0</v>
      </c>
      <c r="F34" s="556">
        <v>0</v>
      </c>
      <c r="G34" s="556">
        <v>0</v>
      </c>
      <c r="H34" s="556">
        <v>0</v>
      </c>
      <c r="I34" s="556">
        <v>0</v>
      </c>
      <c r="J34" s="556">
        <v>0</v>
      </c>
      <c r="K34" s="557">
        <v>0</v>
      </c>
      <c r="L34" s="55"/>
      <c r="M34" s="55"/>
      <c r="N34" s="55"/>
      <c r="O34" s="55"/>
      <c r="P34" s="55"/>
      <c r="Q34" s="55"/>
      <c r="R34" s="58"/>
      <c r="S34" s="59"/>
    </row>
    <row r="35" spans="1:19" ht="18" customHeight="1" x14ac:dyDescent="0.4">
      <c r="B35" s="549" t="s">
        <v>619</v>
      </c>
      <c r="C35" s="553" t="s">
        <v>620</v>
      </c>
      <c r="D35" s="551">
        <v>0</v>
      </c>
      <c r="E35" s="551">
        <v>0</v>
      </c>
      <c r="F35" s="551">
        <v>0</v>
      </c>
      <c r="G35" s="551">
        <v>0</v>
      </c>
      <c r="H35" s="551">
        <v>0</v>
      </c>
      <c r="I35" s="551">
        <v>0</v>
      </c>
      <c r="J35" s="551">
        <v>0</v>
      </c>
      <c r="K35" s="552">
        <v>0</v>
      </c>
      <c r="L35" s="55"/>
      <c r="M35" s="55"/>
      <c r="N35" s="55"/>
      <c r="O35" s="55"/>
      <c r="P35" s="55"/>
      <c r="Q35" s="55"/>
      <c r="R35" s="58"/>
      <c r="S35" s="59"/>
    </row>
    <row r="36" spans="1:19" ht="29.25" customHeight="1" x14ac:dyDescent="0.4">
      <c r="B36" s="554" t="s">
        <v>621</v>
      </c>
      <c r="C36" s="555" t="s">
        <v>622</v>
      </c>
      <c r="D36" s="556">
        <v>0</v>
      </c>
      <c r="E36" s="556">
        <v>0</v>
      </c>
      <c r="F36" s="556">
        <v>0</v>
      </c>
      <c r="G36" s="556">
        <v>0</v>
      </c>
      <c r="H36" s="556">
        <v>0</v>
      </c>
      <c r="I36" s="556">
        <v>0</v>
      </c>
      <c r="J36" s="556">
        <v>0</v>
      </c>
      <c r="K36" s="557">
        <v>0</v>
      </c>
      <c r="L36" s="55"/>
      <c r="M36" s="55"/>
      <c r="N36" s="55"/>
      <c r="O36" s="55"/>
      <c r="P36" s="55"/>
      <c r="Q36" s="55"/>
      <c r="R36" s="58"/>
      <c r="S36" s="59"/>
    </row>
    <row r="37" spans="1:19" ht="18" customHeight="1" x14ac:dyDescent="0.4">
      <c r="B37" s="549" t="s">
        <v>623</v>
      </c>
      <c r="C37" s="550" t="s">
        <v>624</v>
      </c>
      <c r="D37" s="551">
        <v>1401263</v>
      </c>
      <c r="E37" s="551">
        <v>42541.56</v>
      </c>
      <c r="F37" s="551">
        <v>1443804.56</v>
      </c>
      <c r="G37" s="551">
        <v>0</v>
      </c>
      <c r="H37" s="551">
        <v>0</v>
      </c>
      <c r="I37" s="551">
        <v>1195053.23</v>
      </c>
      <c r="J37" s="551">
        <v>1195053.23</v>
      </c>
      <c r="K37" s="552">
        <v>248751.33</v>
      </c>
      <c r="L37" s="55"/>
      <c r="M37" s="55"/>
      <c r="N37" s="55"/>
      <c r="O37" s="55"/>
      <c r="P37" s="55"/>
      <c r="Q37" s="55"/>
      <c r="R37" s="58"/>
      <c r="S37" s="59"/>
    </row>
    <row r="38" spans="1:19" ht="18" customHeight="1" x14ac:dyDescent="0.4">
      <c r="B38" s="549" t="s">
        <v>625</v>
      </c>
      <c r="C38" s="553" t="s">
        <v>626</v>
      </c>
      <c r="D38" s="551">
        <v>0</v>
      </c>
      <c r="E38" s="551">
        <v>0</v>
      </c>
      <c r="F38" s="551">
        <v>0</v>
      </c>
      <c r="G38" s="551">
        <v>0</v>
      </c>
      <c r="H38" s="551">
        <v>0</v>
      </c>
      <c r="I38" s="551">
        <v>0</v>
      </c>
      <c r="J38" s="551">
        <v>0</v>
      </c>
      <c r="K38" s="552">
        <v>0</v>
      </c>
      <c r="L38" s="55"/>
      <c r="M38" s="55"/>
      <c r="N38" s="55"/>
      <c r="O38" s="55"/>
      <c r="P38" s="55"/>
      <c r="Q38" s="55"/>
      <c r="R38" s="58"/>
      <c r="S38" s="59"/>
    </row>
    <row r="39" spans="1:19" ht="18" customHeight="1" x14ac:dyDescent="0.4">
      <c r="B39" s="554" t="s">
        <v>627</v>
      </c>
      <c r="C39" s="555" t="s">
        <v>628</v>
      </c>
      <c r="D39" s="556">
        <v>0</v>
      </c>
      <c r="E39" s="556">
        <v>0</v>
      </c>
      <c r="F39" s="556">
        <v>0</v>
      </c>
      <c r="G39" s="556">
        <v>0</v>
      </c>
      <c r="H39" s="556">
        <v>0</v>
      </c>
      <c r="I39" s="556">
        <v>0</v>
      </c>
      <c r="J39" s="556">
        <v>0</v>
      </c>
      <c r="K39" s="557">
        <v>0</v>
      </c>
      <c r="L39" s="55"/>
      <c r="M39" s="55"/>
      <c r="N39" s="55"/>
      <c r="O39" s="55"/>
      <c r="P39" s="55"/>
      <c r="Q39" s="55"/>
      <c r="R39" s="58"/>
      <c r="S39" s="59"/>
    </row>
    <row r="40" spans="1:19" ht="18" customHeight="1" x14ac:dyDescent="0.4">
      <c r="B40" s="554" t="s">
        <v>629</v>
      </c>
      <c r="C40" s="555" t="s">
        <v>630</v>
      </c>
      <c r="D40" s="556">
        <v>0</v>
      </c>
      <c r="E40" s="556">
        <v>0</v>
      </c>
      <c r="F40" s="556">
        <v>0</v>
      </c>
      <c r="G40" s="556">
        <v>0</v>
      </c>
      <c r="H40" s="556">
        <v>0</v>
      </c>
      <c r="I40" s="556">
        <v>0</v>
      </c>
      <c r="J40" s="556">
        <v>0</v>
      </c>
      <c r="K40" s="557">
        <v>0</v>
      </c>
      <c r="L40" s="55"/>
      <c r="M40" s="55"/>
      <c r="N40" s="55"/>
      <c r="O40" s="55"/>
      <c r="P40" s="55"/>
      <c r="Q40" s="55"/>
      <c r="R40" s="58"/>
      <c r="S40" s="59"/>
    </row>
    <row r="41" spans="1:19" ht="18" customHeight="1" x14ac:dyDescent="0.4">
      <c r="B41" s="554" t="s">
        <v>631</v>
      </c>
      <c r="C41" s="555" t="s">
        <v>632</v>
      </c>
      <c r="D41" s="556">
        <v>0</v>
      </c>
      <c r="E41" s="556">
        <v>0</v>
      </c>
      <c r="F41" s="556">
        <v>0</v>
      </c>
      <c r="G41" s="556">
        <v>0</v>
      </c>
      <c r="H41" s="556">
        <v>0</v>
      </c>
      <c r="I41" s="556">
        <v>0</v>
      </c>
      <c r="J41" s="556">
        <v>0</v>
      </c>
      <c r="K41" s="557">
        <v>0</v>
      </c>
      <c r="L41" s="55"/>
      <c r="M41" s="55"/>
      <c r="N41" s="55"/>
      <c r="O41" s="55"/>
      <c r="P41" s="55"/>
      <c r="Q41" s="55"/>
      <c r="R41" s="58"/>
      <c r="S41" s="59"/>
    </row>
    <row r="42" spans="1:19" ht="18" customHeight="1" x14ac:dyDescent="0.4">
      <c r="B42" s="549" t="s">
        <v>633</v>
      </c>
      <c r="C42" s="553" t="s">
        <v>634</v>
      </c>
      <c r="D42" s="551">
        <v>243339</v>
      </c>
      <c r="E42" s="551">
        <v>10909.3</v>
      </c>
      <c r="F42" s="551">
        <v>254248.3</v>
      </c>
      <c r="G42" s="551">
        <v>0</v>
      </c>
      <c r="H42" s="551">
        <v>0</v>
      </c>
      <c r="I42" s="551">
        <v>188154.27</v>
      </c>
      <c r="J42" s="551">
        <v>188154.27</v>
      </c>
      <c r="K42" s="552">
        <v>66094.03</v>
      </c>
      <c r="L42" s="55"/>
      <c r="M42" s="55"/>
      <c r="N42" s="55"/>
      <c r="O42" s="55"/>
      <c r="P42" s="55"/>
      <c r="Q42" s="55"/>
      <c r="R42" s="58"/>
      <c r="S42" s="59"/>
    </row>
    <row r="43" spans="1:19" ht="19.5" x14ac:dyDescent="0.4">
      <c r="A43" s="60"/>
      <c r="B43" s="554" t="s">
        <v>635</v>
      </c>
      <c r="C43" s="555" t="s">
        <v>636</v>
      </c>
      <c r="D43" s="556">
        <v>18400</v>
      </c>
      <c r="E43" s="556">
        <v>9013</v>
      </c>
      <c r="F43" s="556">
        <v>27413</v>
      </c>
      <c r="G43" s="556">
        <v>0</v>
      </c>
      <c r="H43" s="556">
        <v>0</v>
      </c>
      <c r="I43" s="556">
        <v>25667</v>
      </c>
      <c r="J43" s="556">
        <v>25667</v>
      </c>
      <c r="K43" s="557">
        <v>1746</v>
      </c>
      <c r="L43" s="55"/>
      <c r="M43" s="55"/>
      <c r="N43" s="55"/>
      <c r="O43" s="55"/>
      <c r="P43" s="55"/>
      <c r="Q43" s="55"/>
      <c r="R43" s="58"/>
      <c r="S43" s="59"/>
    </row>
    <row r="44" spans="1:19" ht="19.5" x14ac:dyDescent="0.4">
      <c r="B44" s="554" t="s">
        <v>637</v>
      </c>
      <c r="C44" s="555" t="s">
        <v>187</v>
      </c>
      <c r="D44" s="556">
        <v>224939</v>
      </c>
      <c r="E44" s="556">
        <v>1896.3</v>
      </c>
      <c r="F44" s="556">
        <v>226835.3</v>
      </c>
      <c r="G44" s="556">
        <v>0</v>
      </c>
      <c r="H44" s="556">
        <v>0</v>
      </c>
      <c r="I44" s="556">
        <v>162487.26999999999</v>
      </c>
      <c r="J44" s="556">
        <v>162487.26999999999</v>
      </c>
      <c r="K44" s="557">
        <v>64348.03</v>
      </c>
      <c r="L44" s="55"/>
      <c r="M44" s="55"/>
      <c r="N44" s="55"/>
      <c r="O44" s="55"/>
      <c r="P44" s="55"/>
      <c r="Q44" s="55"/>
      <c r="R44" s="58"/>
      <c r="S44" s="59"/>
    </row>
    <row r="45" spans="1:19" ht="19.5" x14ac:dyDescent="0.4">
      <c r="B45" s="554" t="s">
        <v>638</v>
      </c>
      <c r="C45" s="555" t="s">
        <v>639</v>
      </c>
      <c r="D45" s="556">
        <v>0</v>
      </c>
      <c r="E45" s="556">
        <v>0</v>
      </c>
      <c r="F45" s="556">
        <v>0</v>
      </c>
      <c r="G45" s="556">
        <v>0</v>
      </c>
      <c r="H45" s="556">
        <v>0</v>
      </c>
      <c r="I45" s="556">
        <v>0</v>
      </c>
      <c r="J45" s="556">
        <v>0</v>
      </c>
      <c r="K45" s="557">
        <v>0</v>
      </c>
      <c r="L45" s="55"/>
      <c r="M45" s="55"/>
      <c r="N45" s="55"/>
      <c r="O45" s="55"/>
      <c r="P45" s="55"/>
      <c r="Q45" s="55"/>
      <c r="R45" s="58"/>
      <c r="S45" s="59"/>
    </row>
    <row r="46" spans="1:19" ht="19.5" x14ac:dyDescent="0.4">
      <c r="B46" s="554" t="s">
        <v>640</v>
      </c>
      <c r="C46" s="555" t="s">
        <v>641</v>
      </c>
      <c r="D46" s="556">
        <v>0</v>
      </c>
      <c r="E46" s="556">
        <v>0</v>
      </c>
      <c r="F46" s="556">
        <v>0</v>
      </c>
      <c r="G46" s="556">
        <v>0</v>
      </c>
      <c r="H46" s="556">
        <v>0</v>
      </c>
      <c r="I46" s="556">
        <v>0</v>
      </c>
      <c r="J46" s="556">
        <v>0</v>
      </c>
      <c r="K46" s="557">
        <v>0</v>
      </c>
      <c r="L46" s="55"/>
      <c r="M46" s="55"/>
      <c r="N46" s="55"/>
      <c r="O46" s="55"/>
      <c r="P46" s="55"/>
      <c r="Q46" s="55"/>
      <c r="R46" s="58"/>
      <c r="S46" s="59"/>
    </row>
    <row r="47" spans="1:19" ht="18" customHeight="1" x14ac:dyDescent="0.4">
      <c r="B47" s="554" t="s">
        <v>642</v>
      </c>
      <c r="C47" s="555" t="s">
        <v>643</v>
      </c>
      <c r="D47" s="556">
        <v>0</v>
      </c>
      <c r="E47" s="556">
        <v>0</v>
      </c>
      <c r="F47" s="556">
        <v>0</v>
      </c>
      <c r="G47" s="556">
        <v>0</v>
      </c>
      <c r="H47" s="556">
        <v>0</v>
      </c>
      <c r="I47" s="556">
        <v>0</v>
      </c>
      <c r="J47" s="556">
        <v>0</v>
      </c>
      <c r="K47" s="557">
        <v>0</v>
      </c>
      <c r="L47" s="55"/>
      <c r="M47" s="55"/>
      <c r="N47" s="55"/>
      <c r="O47" s="55"/>
      <c r="P47" s="55"/>
      <c r="Q47" s="55"/>
      <c r="R47" s="58"/>
      <c r="S47" s="59"/>
    </row>
    <row r="48" spans="1:19" ht="18" customHeight="1" x14ac:dyDescent="0.4">
      <c r="B48" s="549" t="s">
        <v>644</v>
      </c>
      <c r="C48" s="553" t="s">
        <v>645</v>
      </c>
      <c r="D48" s="551">
        <v>0</v>
      </c>
      <c r="E48" s="551">
        <v>0</v>
      </c>
      <c r="F48" s="551">
        <v>0</v>
      </c>
      <c r="G48" s="551">
        <v>0</v>
      </c>
      <c r="H48" s="551">
        <v>0</v>
      </c>
      <c r="I48" s="551">
        <v>0</v>
      </c>
      <c r="J48" s="551">
        <v>0</v>
      </c>
      <c r="K48" s="552">
        <v>0</v>
      </c>
      <c r="L48" s="55"/>
      <c r="M48" s="55"/>
      <c r="N48" s="55"/>
      <c r="O48" s="55"/>
      <c r="P48" s="55"/>
      <c r="Q48" s="55"/>
      <c r="R48" s="58"/>
      <c r="S48" s="59"/>
    </row>
    <row r="49" spans="2:19" ht="18" customHeight="1" x14ac:dyDescent="0.4">
      <c r="B49" s="554" t="s">
        <v>646</v>
      </c>
      <c r="C49" s="555" t="s">
        <v>647</v>
      </c>
      <c r="D49" s="556">
        <v>0</v>
      </c>
      <c r="E49" s="556">
        <v>0</v>
      </c>
      <c r="F49" s="556">
        <v>0</v>
      </c>
      <c r="G49" s="556">
        <v>0</v>
      </c>
      <c r="H49" s="556">
        <v>0</v>
      </c>
      <c r="I49" s="556">
        <v>0</v>
      </c>
      <c r="J49" s="556">
        <v>0</v>
      </c>
      <c r="K49" s="557">
        <v>0</v>
      </c>
      <c r="L49" s="55"/>
      <c r="M49" s="55"/>
      <c r="N49" s="55"/>
      <c r="O49" s="55"/>
      <c r="P49" s="55"/>
      <c r="Q49" s="55"/>
      <c r="R49" s="58"/>
      <c r="S49" s="59"/>
    </row>
    <row r="50" spans="2:19" ht="16.5" customHeight="1" x14ac:dyDescent="0.4">
      <c r="B50" s="549" t="s">
        <v>648</v>
      </c>
      <c r="C50" s="553" t="s">
        <v>188</v>
      </c>
      <c r="D50" s="551">
        <v>1157924</v>
      </c>
      <c r="E50" s="551">
        <v>31632.26</v>
      </c>
      <c r="F50" s="551">
        <v>1189556.26</v>
      </c>
      <c r="G50" s="551">
        <v>0</v>
      </c>
      <c r="H50" s="551">
        <v>0</v>
      </c>
      <c r="I50" s="551">
        <v>1006898.96</v>
      </c>
      <c r="J50" s="551">
        <v>1006898.96</v>
      </c>
      <c r="K50" s="552">
        <v>182657.3</v>
      </c>
      <c r="L50" s="55"/>
      <c r="M50" s="55"/>
      <c r="N50" s="55"/>
      <c r="O50" s="55"/>
      <c r="P50" s="55"/>
      <c r="Q50" s="55"/>
      <c r="R50" s="58"/>
      <c r="S50" s="59"/>
    </row>
    <row r="51" spans="2:19" ht="18" customHeight="1" x14ac:dyDescent="0.4">
      <c r="B51" s="554" t="s">
        <v>649</v>
      </c>
      <c r="C51" s="555" t="s">
        <v>189</v>
      </c>
      <c r="D51" s="556">
        <v>0</v>
      </c>
      <c r="E51" s="556">
        <v>0</v>
      </c>
      <c r="F51" s="556">
        <v>0</v>
      </c>
      <c r="G51" s="556">
        <v>0</v>
      </c>
      <c r="H51" s="556">
        <v>0</v>
      </c>
      <c r="I51" s="556">
        <v>0</v>
      </c>
      <c r="J51" s="556">
        <v>0</v>
      </c>
      <c r="K51" s="557">
        <v>0</v>
      </c>
      <c r="L51" s="55"/>
      <c r="M51" s="55"/>
      <c r="N51" s="55"/>
      <c r="O51" s="55"/>
      <c r="P51" s="55"/>
      <c r="Q51" s="55"/>
      <c r="R51" s="58"/>
      <c r="S51" s="59"/>
    </row>
    <row r="52" spans="2:19" ht="18" customHeight="1" x14ac:dyDescent="0.4">
      <c r="B52" s="554" t="s">
        <v>650</v>
      </c>
      <c r="C52" s="555" t="s">
        <v>651</v>
      </c>
      <c r="D52" s="556">
        <v>0</v>
      </c>
      <c r="E52" s="556">
        <v>0</v>
      </c>
      <c r="F52" s="556">
        <v>0</v>
      </c>
      <c r="G52" s="556">
        <v>0</v>
      </c>
      <c r="H52" s="556">
        <v>0</v>
      </c>
      <c r="I52" s="556">
        <v>0</v>
      </c>
      <c r="J52" s="556">
        <v>0</v>
      </c>
      <c r="K52" s="557">
        <v>0</v>
      </c>
      <c r="L52" s="55"/>
      <c r="M52" s="55"/>
      <c r="N52" s="55"/>
      <c r="O52" s="55"/>
      <c r="P52" s="55"/>
      <c r="Q52" s="55"/>
      <c r="R52" s="58"/>
      <c r="S52" s="59"/>
    </row>
    <row r="53" spans="2:19" ht="18" customHeight="1" x14ac:dyDescent="0.4">
      <c r="B53" s="554" t="s">
        <v>652</v>
      </c>
      <c r="C53" s="555" t="s">
        <v>653</v>
      </c>
      <c r="D53" s="556">
        <v>0</v>
      </c>
      <c r="E53" s="556">
        <v>0</v>
      </c>
      <c r="F53" s="556">
        <v>0</v>
      </c>
      <c r="G53" s="556">
        <v>0</v>
      </c>
      <c r="H53" s="556">
        <v>0</v>
      </c>
      <c r="I53" s="556">
        <v>0</v>
      </c>
      <c r="J53" s="556">
        <v>0</v>
      </c>
      <c r="K53" s="557">
        <v>0</v>
      </c>
      <c r="L53" s="55"/>
      <c r="M53" s="55"/>
      <c r="N53" s="55"/>
      <c r="O53" s="55"/>
      <c r="P53" s="55"/>
      <c r="Q53" s="55"/>
      <c r="R53" s="58"/>
      <c r="S53" s="59"/>
    </row>
    <row r="54" spans="2:19" ht="18" customHeight="1" x14ac:dyDescent="0.4">
      <c r="B54" s="554" t="s">
        <v>654</v>
      </c>
      <c r="C54" s="555" t="s">
        <v>655</v>
      </c>
      <c r="D54" s="556">
        <v>0</v>
      </c>
      <c r="E54" s="556">
        <v>0</v>
      </c>
      <c r="F54" s="556">
        <v>0</v>
      </c>
      <c r="G54" s="556">
        <v>0</v>
      </c>
      <c r="H54" s="556">
        <v>0</v>
      </c>
      <c r="I54" s="556">
        <v>0</v>
      </c>
      <c r="J54" s="556">
        <v>0</v>
      </c>
      <c r="K54" s="557">
        <v>0</v>
      </c>
      <c r="L54" s="55"/>
      <c r="M54" s="55"/>
      <c r="N54" s="55"/>
      <c r="O54" s="55"/>
      <c r="P54" s="55"/>
      <c r="Q54" s="55"/>
      <c r="R54" s="58"/>
      <c r="S54" s="59"/>
    </row>
    <row r="55" spans="2:19" ht="18" customHeight="1" x14ac:dyDescent="0.4">
      <c r="B55" s="554" t="s">
        <v>656</v>
      </c>
      <c r="C55" s="555" t="s">
        <v>190</v>
      </c>
      <c r="D55" s="556">
        <v>1157924</v>
      </c>
      <c r="E55" s="556">
        <v>31632.26</v>
      </c>
      <c r="F55" s="556">
        <v>1189556.26</v>
      </c>
      <c r="G55" s="556">
        <v>0</v>
      </c>
      <c r="H55" s="556">
        <v>0</v>
      </c>
      <c r="I55" s="556">
        <v>1006898.96</v>
      </c>
      <c r="J55" s="556">
        <v>1006898.96</v>
      </c>
      <c r="K55" s="557">
        <v>182657.3</v>
      </c>
      <c r="L55" s="55"/>
      <c r="M55" s="55"/>
      <c r="N55" s="55"/>
      <c r="O55" s="55"/>
      <c r="P55" s="55"/>
      <c r="Q55" s="55"/>
      <c r="R55" s="58"/>
      <c r="S55" s="59"/>
    </row>
    <row r="56" spans="2:19" ht="18" customHeight="1" x14ac:dyDescent="0.4">
      <c r="B56" s="554" t="s">
        <v>657</v>
      </c>
      <c r="C56" s="555" t="s">
        <v>658</v>
      </c>
      <c r="D56" s="556">
        <v>0</v>
      </c>
      <c r="E56" s="556">
        <v>0</v>
      </c>
      <c r="F56" s="556">
        <v>0</v>
      </c>
      <c r="G56" s="556">
        <v>0</v>
      </c>
      <c r="H56" s="556">
        <v>0</v>
      </c>
      <c r="I56" s="556">
        <v>0</v>
      </c>
      <c r="J56" s="556">
        <v>0</v>
      </c>
      <c r="K56" s="557">
        <v>0</v>
      </c>
      <c r="L56" s="55"/>
      <c r="M56" s="55"/>
      <c r="N56" s="55"/>
      <c r="O56" s="55"/>
      <c r="P56" s="55"/>
      <c r="Q56" s="55"/>
      <c r="R56" s="58"/>
      <c r="S56" s="59"/>
    </row>
    <row r="57" spans="2:19" ht="18" customHeight="1" x14ac:dyDescent="0.4">
      <c r="B57" s="554" t="s">
        <v>659</v>
      </c>
      <c r="C57" s="555" t="s">
        <v>660</v>
      </c>
      <c r="D57" s="556">
        <v>0</v>
      </c>
      <c r="E57" s="556">
        <v>0</v>
      </c>
      <c r="F57" s="556">
        <v>0</v>
      </c>
      <c r="G57" s="556">
        <v>0</v>
      </c>
      <c r="H57" s="556">
        <v>0</v>
      </c>
      <c r="I57" s="556">
        <v>0</v>
      </c>
      <c r="J57" s="556">
        <v>0</v>
      </c>
      <c r="K57" s="557">
        <v>0</v>
      </c>
      <c r="L57" s="55"/>
      <c r="M57" s="55"/>
      <c r="N57" s="55"/>
      <c r="O57" s="55"/>
      <c r="P57" s="55"/>
      <c r="Q57" s="55"/>
      <c r="R57" s="58"/>
      <c r="S57" s="59"/>
    </row>
    <row r="58" spans="2:19" ht="18" customHeight="1" x14ac:dyDescent="0.4">
      <c r="B58" s="554" t="s">
        <v>661</v>
      </c>
      <c r="C58" s="555" t="s">
        <v>662</v>
      </c>
      <c r="D58" s="556">
        <v>0</v>
      </c>
      <c r="E58" s="556">
        <v>0</v>
      </c>
      <c r="F58" s="556">
        <v>0</v>
      </c>
      <c r="G58" s="556">
        <v>0</v>
      </c>
      <c r="H58" s="556">
        <v>0</v>
      </c>
      <c r="I58" s="556">
        <v>0</v>
      </c>
      <c r="J58" s="556">
        <v>0</v>
      </c>
      <c r="K58" s="557">
        <v>0</v>
      </c>
      <c r="L58" s="55"/>
      <c r="M58" s="55"/>
      <c r="N58" s="55"/>
      <c r="O58" s="55"/>
      <c r="P58" s="55"/>
      <c r="Q58" s="55"/>
      <c r="R58" s="58"/>
      <c r="S58" s="59"/>
    </row>
    <row r="59" spans="2:19" ht="18" customHeight="1" x14ac:dyDescent="0.4">
      <c r="B59" s="554" t="s">
        <v>663</v>
      </c>
      <c r="C59" s="555" t="s">
        <v>664</v>
      </c>
      <c r="D59" s="556">
        <v>0</v>
      </c>
      <c r="E59" s="556">
        <v>0</v>
      </c>
      <c r="F59" s="556">
        <v>0</v>
      </c>
      <c r="G59" s="556">
        <v>0</v>
      </c>
      <c r="H59" s="556">
        <v>0</v>
      </c>
      <c r="I59" s="556">
        <v>0</v>
      </c>
      <c r="J59" s="556">
        <v>0</v>
      </c>
      <c r="K59" s="557">
        <v>0</v>
      </c>
      <c r="L59" s="55"/>
      <c r="M59" s="55"/>
      <c r="N59" s="55"/>
      <c r="O59" s="55"/>
      <c r="P59" s="55"/>
      <c r="Q59" s="55"/>
      <c r="R59" s="58"/>
      <c r="S59" s="59"/>
    </row>
    <row r="60" spans="2:19" ht="18" customHeight="1" x14ac:dyDescent="0.4">
      <c r="B60" s="549" t="s">
        <v>665</v>
      </c>
      <c r="C60" s="553" t="s">
        <v>191</v>
      </c>
      <c r="D60" s="551">
        <v>0</v>
      </c>
      <c r="E60" s="551">
        <v>0</v>
      </c>
      <c r="F60" s="551">
        <v>0</v>
      </c>
      <c r="G60" s="551">
        <v>0</v>
      </c>
      <c r="H60" s="551">
        <v>0</v>
      </c>
      <c r="I60" s="551">
        <v>0</v>
      </c>
      <c r="J60" s="551">
        <v>0</v>
      </c>
      <c r="K60" s="552">
        <v>0</v>
      </c>
      <c r="L60" s="55"/>
      <c r="M60" s="55"/>
      <c r="N60" s="55"/>
      <c r="O60" s="55"/>
      <c r="P60" s="55"/>
      <c r="Q60" s="55"/>
      <c r="R60" s="58"/>
      <c r="S60" s="59"/>
    </row>
    <row r="61" spans="2:19" ht="18" customHeight="1" x14ac:dyDescent="0.4">
      <c r="B61" s="554" t="s">
        <v>666</v>
      </c>
      <c r="C61" s="555" t="s">
        <v>191</v>
      </c>
      <c r="D61" s="556">
        <v>0</v>
      </c>
      <c r="E61" s="556">
        <v>0</v>
      </c>
      <c r="F61" s="556">
        <v>0</v>
      </c>
      <c r="G61" s="556">
        <v>0</v>
      </c>
      <c r="H61" s="556">
        <v>0</v>
      </c>
      <c r="I61" s="556">
        <v>0</v>
      </c>
      <c r="J61" s="556">
        <v>0</v>
      </c>
      <c r="K61" s="557">
        <v>0</v>
      </c>
      <c r="L61" s="55"/>
      <c r="M61" s="55"/>
      <c r="N61" s="55"/>
      <c r="O61" s="55"/>
      <c r="P61" s="55"/>
      <c r="Q61" s="55"/>
      <c r="R61" s="58"/>
      <c r="S61" s="59"/>
    </row>
    <row r="62" spans="2:19" ht="18" customHeight="1" x14ac:dyDescent="0.4">
      <c r="B62" s="549" t="s">
        <v>667</v>
      </c>
      <c r="C62" s="553" t="s">
        <v>668</v>
      </c>
      <c r="D62" s="551">
        <v>0</v>
      </c>
      <c r="E62" s="551">
        <v>0</v>
      </c>
      <c r="F62" s="551">
        <v>0</v>
      </c>
      <c r="G62" s="551">
        <v>0</v>
      </c>
      <c r="H62" s="551">
        <v>0</v>
      </c>
      <c r="I62" s="551">
        <v>0</v>
      </c>
      <c r="J62" s="551">
        <v>0</v>
      </c>
      <c r="K62" s="552">
        <v>0</v>
      </c>
      <c r="L62" s="55"/>
      <c r="M62" s="55"/>
      <c r="N62" s="55"/>
      <c r="O62" s="55"/>
      <c r="P62" s="55"/>
      <c r="Q62" s="55"/>
      <c r="R62" s="58"/>
      <c r="S62" s="59"/>
    </row>
    <row r="63" spans="2:19" ht="23.25" customHeight="1" x14ac:dyDescent="0.4">
      <c r="B63" s="554" t="s">
        <v>669</v>
      </c>
      <c r="C63" s="555" t="s">
        <v>670</v>
      </c>
      <c r="D63" s="556">
        <v>0</v>
      </c>
      <c r="E63" s="556">
        <v>0</v>
      </c>
      <c r="F63" s="556">
        <v>0</v>
      </c>
      <c r="G63" s="556">
        <v>0</v>
      </c>
      <c r="H63" s="556">
        <v>0</v>
      </c>
      <c r="I63" s="556">
        <v>0</v>
      </c>
      <c r="J63" s="556">
        <v>0</v>
      </c>
      <c r="K63" s="557">
        <v>0</v>
      </c>
      <c r="L63" s="55"/>
      <c r="M63" s="55"/>
      <c r="N63" s="55"/>
      <c r="O63" s="55"/>
      <c r="P63" s="55"/>
      <c r="Q63" s="55"/>
      <c r="R63" s="58"/>
      <c r="S63" s="59"/>
    </row>
    <row r="64" spans="2:19" ht="18" customHeight="1" x14ac:dyDescent="0.4">
      <c r="B64" s="549" t="s">
        <v>671</v>
      </c>
      <c r="C64" s="553" t="s">
        <v>672</v>
      </c>
      <c r="D64" s="551">
        <v>0</v>
      </c>
      <c r="E64" s="551">
        <v>0</v>
      </c>
      <c r="F64" s="551">
        <v>0</v>
      </c>
      <c r="G64" s="551">
        <v>0</v>
      </c>
      <c r="H64" s="551">
        <v>0</v>
      </c>
      <c r="I64" s="551">
        <v>0</v>
      </c>
      <c r="J64" s="551">
        <v>0</v>
      </c>
      <c r="K64" s="552">
        <v>0</v>
      </c>
      <c r="L64" s="55"/>
      <c r="M64" s="55"/>
      <c r="N64" s="55"/>
      <c r="O64" s="55"/>
      <c r="P64" s="55"/>
      <c r="Q64" s="55"/>
      <c r="R64" s="58"/>
      <c r="S64" s="59"/>
    </row>
    <row r="65" spans="2:19" ht="19.5" x14ac:dyDescent="0.4">
      <c r="B65" s="554" t="s">
        <v>673</v>
      </c>
      <c r="C65" s="555" t="s">
        <v>672</v>
      </c>
      <c r="D65" s="556">
        <v>0</v>
      </c>
      <c r="E65" s="556">
        <v>0</v>
      </c>
      <c r="F65" s="556">
        <v>0</v>
      </c>
      <c r="G65" s="556">
        <v>0</v>
      </c>
      <c r="H65" s="556">
        <v>0</v>
      </c>
      <c r="I65" s="556">
        <v>0</v>
      </c>
      <c r="J65" s="556">
        <v>0</v>
      </c>
      <c r="K65" s="557">
        <v>0</v>
      </c>
      <c r="L65" s="55"/>
      <c r="M65" s="55"/>
      <c r="N65" s="55"/>
      <c r="O65" s="55"/>
      <c r="P65" s="55"/>
      <c r="Q65" s="55"/>
      <c r="R65" s="58"/>
      <c r="S65" s="59"/>
    </row>
    <row r="66" spans="2:19" ht="22.5" x14ac:dyDescent="0.4">
      <c r="B66" s="549" t="s">
        <v>674</v>
      </c>
      <c r="C66" s="553" t="s">
        <v>675</v>
      </c>
      <c r="D66" s="551">
        <v>0</v>
      </c>
      <c r="E66" s="551">
        <v>0</v>
      </c>
      <c r="F66" s="551">
        <v>0</v>
      </c>
      <c r="G66" s="551">
        <v>0</v>
      </c>
      <c r="H66" s="551">
        <v>0</v>
      </c>
      <c r="I66" s="551">
        <v>0</v>
      </c>
      <c r="J66" s="551">
        <v>0</v>
      </c>
      <c r="K66" s="552">
        <v>0</v>
      </c>
      <c r="L66" s="55"/>
      <c r="M66" s="55"/>
      <c r="N66" s="55"/>
      <c r="O66" s="55"/>
      <c r="P66" s="55"/>
      <c r="Q66" s="55"/>
      <c r="R66" s="58"/>
      <c r="S66" s="59"/>
    </row>
    <row r="67" spans="2:19" ht="27" customHeight="1" x14ac:dyDescent="0.4">
      <c r="B67" s="554" t="s">
        <v>676</v>
      </c>
      <c r="C67" s="555" t="s">
        <v>675</v>
      </c>
      <c r="D67" s="556">
        <v>0</v>
      </c>
      <c r="E67" s="556">
        <v>0</v>
      </c>
      <c r="F67" s="556">
        <v>0</v>
      </c>
      <c r="G67" s="556">
        <v>0</v>
      </c>
      <c r="H67" s="556">
        <v>0</v>
      </c>
      <c r="I67" s="556">
        <v>0</v>
      </c>
      <c r="J67" s="556">
        <v>0</v>
      </c>
      <c r="K67" s="557">
        <v>0</v>
      </c>
      <c r="L67" s="55"/>
      <c r="M67" s="55"/>
      <c r="N67" s="55"/>
      <c r="O67" s="55"/>
      <c r="P67" s="55"/>
      <c r="Q67" s="55"/>
      <c r="R67" s="58"/>
      <c r="S67" s="59"/>
    </row>
    <row r="68" spans="2:19" ht="18" customHeight="1" x14ac:dyDescent="0.4">
      <c r="B68" s="549" t="s">
        <v>677</v>
      </c>
      <c r="C68" s="550" t="s">
        <v>678</v>
      </c>
      <c r="D68" s="551">
        <v>231129</v>
      </c>
      <c r="E68" s="551">
        <v>-77202.58</v>
      </c>
      <c r="F68" s="551">
        <v>153926.42000000001</v>
      </c>
      <c r="G68" s="551">
        <v>0</v>
      </c>
      <c r="H68" s="551">
        <v>0</v>
      </c>
      <c r="I68" s="551">
        <v>149512.24</v>
      </c>
      <c r="J68" s="551">
        <v>149512.24</v>
      </c>
      <c r="K68" s="552">
        <v>4414.18</v>
      </c>
      <c r="L68" s="55"/>
      <c r="M68" s="55"/>
      <c r="N68" s="55"/>
      <c r="O68" s="55"/>
      <c r="P68" s="55"/>
      <c r="Q68" s="55"/>
      <c r="R68" s="58"/>
      <c r="S68" s="59"/>
    </row>
    <row r="69" spans="2:19" ht="18" customHeight="1" x14ac:dyDescent="0.4">
      <c r="B69" s="549" t="s">
        <v>679</v>
      </c>
      <c r="C69" s="553" t="s">
        <v>680</v>
      </c>
      <c r="D69" s="551">
        <v>231129</v>
      </c>
      <c r="E69" s="551">
        <v>-77202.58</v>
      </c>
      <c r="F69" s="551">
        <v>153926.42000000001</v>
      </c>
      <c r="G69" s="551">
        <v>0</v>
      </c>
      <c r="H69" s="551">
        <v>0</v>
      </c>
      <c r="I69" s="551">
        <v>149512.24</v>
      </c>
      <c r="J69" s="551">
        <v>149512.24</v>
      </c>
      <c r="K69" s="552">
        <v>4414.18</v>
      </c>
      <c r="L69" s="55"/>
      <c r="M69" s="55"/>
      <c r="N69" s="55"/>
      <c r="O69" s="55"/>
      <c r="P69" s="55"/>
      <c r="Q69" s="55"/>
      <c r="R69" s="58"/>
      <c r="S69" s="59"/>
    </row>
    <row r="70" spans="2:19" ht="19.5" x14ac:dyDescent="0.4">
      <c r="B70" s="554" t="s">
        <v>681</v>
      </c>
      <c r="C70" s="555" t="s">
        <v>192</v>
      </c>
      <c r="D70" s="556">
        <v>0</v>
      </c>
      <c r="E70" s="556">
        <v>0</v>
      </c>
      <c r="F70" s="556">
        <v>0</v>
      </c>
      <c r="G70" s="556">
        <v>0</v>
      </c>
      <c r="H70" s="556">
        <v>0</v>
      </c>
      <c r="I70" s="556">
        <v>0</v>
      </c>
      <c r="J70" s="556">
        <v>0</v>
      </c>
      <c r="K70" s="557">
        <v>0</v>
      </c>
      <c r="L70" s="55"/>
      <c r="M70" s="55"/>
      <c r="N70" s="55"/>
      <c r="O70" s="55"/>
      <c r="P70" s="55"/>
      <c r="Q70" s="55"/>
      <c r="R70" s="58"/>
      <c r="S70" s="59"/>
    </row>
    <row r="71" spans="2:19" ht="18" customHeight="1" x14ac:dyDescent="0.4">
      <c r="B71" s="554" t="s">
        <v>682</v>
      </c>
      <c r="C71" s="555" t="s">
        <v>683</v>
      </c>
      <c r="D71" s="556">
        <v>102792</v>
      </c>
      <c r="E71" s="556">
        <v>-30955.31</v>
      </c>
      <c r="F71" s="556">
        <v>71836.69</v>
      </c>
      <c r="G71" s="556">
        <v>0</v>
      </c>
      <c r="H71" s="556">
        <v>0</v>
      </c>
      <c r="I71" s="556">
        <v>67805.279999999999</v>
      </c>
      <c r="J71" s="556">
        <v>67805.279999999999</v>
      </c>
      <c r="K71" s="557">
        <v>4031.41</v>
      </c>
      <c r="L71" s="55"/>
      <c r="M71" s="55"/>
      <c r="N71" s="55"/>
      <c r="O71" s="55"/>
      <c r="P71" s="55"/>
      <c r="Q71" s="55"/>
      <c r="R71" s="58"/>
      <c r="S71" s="59"/>
    </row>
    <row r="72" spans="2:19" ht="19.5" x14ac:dyDescent="0.4">
      <c r="B72" s="554" t="s">
        <v>684</v>
      </c>
      <c r="C72" s="555" t="s">
        <v>685</v>
      </c>
      <c r="D72" s="556">
        <v>94358</v>
      </c>
      <c r="E72" s="556">
        <v>-29313.54</v>
      </c>
      <c r="F72" s="556">
        <v>65044.46</v>
      </c>
      <c r="G72" s="556">
        <v>0</v>
      </c>
      <c r="H72" s="556">
        <v>0</v>
      </c>
      <c r="I72" s="556">
        <v>64770.78</v>
      </c>
      <c r="J72" s="556">
        <v>64770.78</v>
      </c>
      <c r="K72" s="557">
        <v>273.68</v>
      </c>
      <c r="L72" s="55"/>
      <c r="M72" s="55"/>
      <c r="N72" s="55"/>
      <c r="O72" s="55"/>
      <c r="P72" s="55"/>
      <c r="Q72" s="55"/>
      <c r="R72" s="58"/>
      <c r="S72" s="59"/>
    </row>
    <row r="73" spans="2:19" ht="19.5" x14ac:dyDescent="0.4">
      <c r="B73" s="554" t="s">
        <v>686</v>
      </c>
      <c r="C73" s="555" t="s">
        <v>687</v>
      </c>
      <c r="D73" s="556">
        <v>13579</v>
      </c>
      <c r="E73" s="556">
        <v>-2705.42</v>
      </c>
      <c r="F73" s="556">
        <v>10873.58</v>
      </c>
      <c r="G73" s="556">
        <v>0</v>
      </c>
      <c r="H73" s="556">
        <v>0</v>
      </c>
      <c r="I73" s="556">
        <v>10764.49</v>
      </c>
      <c r="J73" s="556">
        <v>10764.49</v>
      </c>
      <c r="K73" s="557">
        <v>109.09</v>
      </c>
      <c r="L73" s="55"/>
      <c r="M73" s="55"/>
      <c r="N73" s="55"/>
      <c r="O73" s="55"/>
      <c r="P73" s="55"/>
      <c r="Q73" s="55"/>
      <c r="R73" s="58"/>
      <c r="S73" s="59"/>
    </row>
    <row r="74" spans="2:19" ht="18" customHeight="1" x14ac:dyDescent="0.4">
      <c r="B74" s="554" t="s">
        <v>688</v>
      </c>
      <c r="C74" s="555" t="s">
        <v>689</v>
      </c>
      <c r="D74" s="556">
        <v>8400</v>
      </c>
      <c r="E74" s="556">
        <v>-5473.65</v>
      </c>
      <c r="F74" s="556">
        <v>2926.35</v>
      </c>
      <c r="G74" s="556">
        <v>0</v>
      </c>
      <c r="H74" s="556">
        <v>0</v>
      </c>
      <c r="I74" s="556">
        <v>2926.35</v>
      </c>
      <c r="J74" s="556">
        <v>2926.35</v>
      </c>
      <c r="K74" s="557">
        <v>0</v>
      </c>
      <c r="L74" s="55"/>
      <c r="M74" s="55"/>
      <c r="N74" s="55"/>
      <c r="O74" s="55"/>
      <c r="P74" s="55"/>
      <c r="Q74" s="55"/>
      <c r="R74" s="58"/>
      <c r="S74" s="59"/>
    </row>
    <row r="75" spans="2:19" ht="18" customHeight="1" x14ac:dyDescent="0.4">
      <c r="B75" s="554" t="s">
        <v>690</v>
      </c>
      <c r="C75" s="555" t="s">
        <v>691</v>
      </c>
      <c r="D75" s="556">
        <v>12000</v>
      </c>
      <c r="E75" s="556">
        <v>-8754.66</v>
      </c>
      <c r="F75" s="556">
        <v>3245.34</v>
      </c>
      <c r="G75" s="556">
        <v>0</v>
      </c>
      <c r="H75" s="556">
        <v>0</v>
      </c>
      <c r="I75" s="556">
        <v>3245.34</v>
      </c>
      <c r="J75" s="556">
        <v>3245.34</v>
      </c>
      <c r="K75" s="557">
        <v>0</v>
      </c>
      <c r="L75" s="55"/>
      <c r="M75" s="55"/>
      <c r="N75" s="55"/>
      <c r="O75" s="55"/>
      <c r="P75" s="55"/>
      <c r="Q75" s="55"/>
      <c r="R75" s="58"/>
      <c r="S75" s="59"/>
    </row>
    <row r="76" spans="2:19" ht="12.75" customHeight="1" x14ac:dyDescent="0.4">
      <c r="B76" s="554" t="s">
        <v>692</v>
      </c>
      <c r="C76" s="555" t="s">
        <v>693</v>
      </c>
      <c r="D76" s="556">
        <v>0</v>
      </c>
      <c r="E76" s="556">
        <v>0</v>
      </c>
      <c r="F76" s="556">
        <v>0</v>
      </c>
      <c r="G76" s="556">
        <v>0</v>
      </c>
      <c r="H76" s="556">
        <v>0</v>
      </c>
      <c r="I76" s="556">
        <v>0</v>
      </c>
      <c r="J76" s="556">
        <v>0</v>
      </c>
      <c r="K76" s="557">
        <v>0</v>
      </c>
      <c r="L76" s="55"/>
      <c r="M76" s="55"/>
      <c r="N76" s="55"/>
      <c r="O76" s="55"/>
      <c r="P76" s="55"/>
      <c r="Q76" s="55"/>
      <c r="R76" s="58"/>
      <c r="S76" s="59"/>
    </row>
    <row r="77" spans="2:19" ht="13.5" customHeight="1" x14ac:dyDescent="0.4">
      <c r="B77" s="549" t="s">
        <v>694</v>
      </c>
      <c r="C77" s="553" t="s">
        <v>695</v>
      </c>
      <c r="D77" s="551">
        <v>0</v>
      </c>
      <c r="E77" s="551">
        <v>0</v>
      </c>
      <c r="F77" s="551">
        <v>0</v>
      </c>
      <c r="G77" s="551">
        <v>0</v>
      </c>
      <c r="H77" s="551">
        <v>0</v>
      </c>
      <c r="I77" s="551">
        <v>0</v>
      </c>
      <c r="J77" s="551">
        <v>0</v>
      </c>
      <c r="K77" s="552">
        <v>0</v>
      </c>
      <c r="L77" s="55"/>
      <c r="M77" s="55"/>
      <c r="N77" s="55"/>
      <c r="O77" s="55"/>
      <c r="P77" s="55"/>
      <c r="Q77" s="55"/>
      <c r="R77" s="58"/>
      <c r="S77" s="59"/>
    </row>
    <row r="78" spans="2:19" ht="15" customHeight="1" x14ac:dyDescent="0.4">
      <c r="B78" s="554" t="s">
        <v>696</v>
      </c>
      <c r="C78" s="555" t="s">
        <v>193</v>
      </c>
      <c r="D78" s="556">
        <v>0</v>
      </c>
      <c r="E78" s="556">
        <v>0</v>
      </c>
      <c r="F78" s="556">
        <v>0</v>
      </c>
      <c r="G78" s="556">
        <v>0</v>
      </c>
      <c r="H78" s="556">
        <v>0</v>
      </c>
      <c r="I78" s="556">
        <v>0</v>
      </c>
      <c r="J78" s="556">
        <v>0</v>
      </c>
      <c r="K78" s="557">
        <v>0</v>
      </c>
      <c r="L78" s="55"/>
      <c r="M78" s="55"/>
      <c r="N78" s="55"/>
      <c r="O78" s="55"/>
      <c r="P78" s="55"/>
      <c r="Q78" s="55"/>
      <c r="R78" s="58"/>
      <c r="S78" s="59"/>
    </row>
    <row r="79" spans="2:19" ht="15" customHeight="1" x14ac:dyDescent="0.4">
      <c r="B79" s="549" t="s">
        <v>697</v>
      </c>
      <c r="C79" s="553" t="s">
        <v>698</v>
      </c>
      <c r="D79" s="551">
        <v>0</v>
      </c>
      <c r="E79" s="551">
        <v>0</v>
      </c>
      <c r="F79" s="551">
        <v>0</v>
      </c>
      <c r="G79" s="551">
        <v>0</v>
      </c>
      <c r="H79" s="551">
        <v>0</v>
      </c>
      <c r="I79" s="551">
        <v>0</v>
      </c>
      <c r="J79" s="551">
        <v>0</v>
      </c>
      <c r="K79" s="552">
        <v>0</v>
      </c>
      <c r="L79" s="55"/>
      <c r="M79" s="55"/>
      <c r="N79" s="55"/>
      <c r="O79" s="55"/>
      <c r="P79" s="55"/>
      <c r="Q79" s="55"/>
      <c r="R79" s="58"/>
      <c r="S79" s="59"/>
    </row>
    <row r="80" spans="2:19" ht="18" customHeight="1" x14ac:dyDescent="0.4">
      <c r="B80" s="554" t="s">
        <v>699</v>
      </c>
      <c r="C80" s="555" t="s">
        <v>194</v>
      </c>
      <c r="D80" s="556">
        <v>0</v>
      </c>
      <c r="E80" s="556">
        <v>0</v>
      </c>
      <c r="F80" s="556">
        <v>0</v>
      </c>
      <c r="G80" s="556">
        <v>0</v>
      </c>
      <c r="H80" s="556">
        <v>0</v>
      </c>
      <c r="I80" s="556">
        <v>0</v>
      </c>
      <c r="J80" s="556">
        <v>0</v>
      </c>
      <c r="K80" s="557">
        <v>0</v>
      </c>
      <c r="L80" s="55"/>
      <c r="M80" s="55"/>
      <c r="N80" s="55"/>
      <c r="O80" s="55"/>
      <c r="P80" s="55"/>
      <c r="Q80" s="55"/>
      <c r="R80" s="58"/>
      <c r="S80" s="59"/>
    </row>
    <row r="81" spans="2:253" ht="18" customHeight="1" x14ac:dyDescent="0.4">
      <c r="B81" s="549" t="s">
        <v>700</v>
      </c>
      <c r="C81" s="553" t="s">
        <v>701</v>
      </c>
      <c r="D81" s="551">
        <v>0</v>
      </c>
      <c r="E81" s="551">
        <v>0</v>
      </c>
      <c r="F81" s="551">
        <v>0</v>
      </c>
      <c r="G81" s="551">
        <v>0</v>
      </c>
      <c r="H81" s="551">
        <v>0</v>
      </c>
      <c r="I81" s="551">
        <v>0</v>
      </c>
      <c r="J81" s="551">
        <v>0</v>
      </c>
      <c r="K81" s="552">
        <v>0</v>
      </c>
      <c r="L81" s="55"/>
      <c r="M81" s="55"/>
      <c r="N81" s="55"/>
      <c r="O81" s="55"/>
      <c r="P81" s="55"/>
      <c r="Q81" s="55"/>
      <c r="R81" s="58"/>
      <c r="S81" s="59"/>
    </row>
    <row r="82" spans="2:253" ht="18" customHeight="1" x14ac:dyDescent="0.4">
      <c r="B82" s="554" t="s">
        <v>702</v>
      </c>
      <c r="C82" s="558" t="s">
        <v>703</v>
      </c>
      <c r="D82" s="556">
        <v>0</v>
      </c>
      <c r="E82" s="556">
        <v>0</v>
      </c>
      <c r="F82" s="556">
        <v>0</v>
      </c>
      <c r="G82" s="556">
        <v>0</v>
      </c>
      <c r="H82" s="556">
        <v>0</v>
      </c>
      <c r="I82" s="556">
        <v>0</v>
      </c>
      <c r="J82" s="556">
        <v>0</v>
      </c>
      <c r="K82" s="557">
        <v>0</v>
      </c>
      <c r="L82" s="55"/>
      <c r="M82" s="55"/>
      <c r="N82" s="55"/>
      <c r="O82" s="55"/>
      <c r="P82" s="55"/>
      <c r="Q82" s="55"/>
      <c r="R82" s="58"/>
      <c r="S82" s="59"/>
    </row>
    <row r="83" spans="2:253" ht="18" customHeight="1" x14ac:dyDescent="0.4">
      <c r="B83" s="549" t="s">
        <v>704</v>
      </c>
      <c r="C83" s="553" t="s">
        <v>705</v>
      </c>
      <c r="D83" s="551">
        <v>0</v>
      </c>
      <c r="E83" s="551">
        <v>21240</v>
      </c>
      <c r="F83" s="551">
        <v>21240</v>
      </c>
      <c r="G83" s="551">
        <v>0</v>
      </c>
      <c r="H83" s="551">
        <v>0</v>
      </c>
      <c r="I83" s="551">
        <v>21240</v>
      </c>
      <c r="J83" s="551">
        <v>21240</v>
      </c>
      <c r="K83" s="552">
        <v>0</v>
      </c>
      <c r="L83" s="55"/>
      <c r="M83" s="55"/>
      <c r="N83" s="55"/>
      <c r="O83" s="55"/>
      <c r="P83" s="55"/>
      <c r="Q83" s="55"/>
      <c r="R83" s="58"/>
      <c r="S83" s="59"/>
    </row>
    <row r="84" spans="2:253" ht="18" customHeight="1" x14ac:dyDescent="0.4">
      <c r="B84" s="549" t="s">
        <v>706</v>
      </c>
      <c r="C84" s="553" t="s">
        <v>707</v>
      </c>
      <c r="D84" s="551">
        <v>0</v>
      </c>
      <c r="E84" s="551">
        <v>0</v>
      </c>
      <c r="F84" s="551">
        <v>0</v>
      </c>
      <c r="G84" s="551">
        <v>0</v>
      </c>
      <c r="H84" s="551">
        <v>0</v>
      </c>
      <c r="I84" s="551">
        <v>0</v>
      </c>
      <c r="J84" s="551">
        <v>0</v>
      </c>
      <c r="K84" s="552">
        <v>0</v>
      </c>
      <c r="L84" s="55"/>
      <c r="M84" s="55"/>
      <c r="N84" s="55"/>
      <c r="O84" s="55"/>
      <c r="P84" s="55"/>
      <c r="Q84" s="55"/>
      <c r="R84" s="58"/>
      <c r="S84" s="59"/>
    </row>
    <row r="85" spans="2:253" ht="18" customHeight="1" x14ac:dyDescent="0.4">
      <c r="B85" s="554" t="s">
        <v>708</v>
      </c>
      <c r="C85" s="555" t="s">
        <v>709</v>
      </c>
      <c r="D85" s="556">
        <v>0</v>
      </c>
      <c r="E85" s="556">
        <v>0</v>
      </c>
      <c r="F85" s="556">
        <v>0</v>
      </c>
      <c r="G85" s="556">
        <v>0</v>
      </c>
      <c r="H85" s="556">
        <v>0</v>
      </c>
      <c r="I85" s="556">
        <v>0</v>
      </c>
      <c r="J85" s="556">
        <v>0</v>
      </c>
      <c r="K85" s="557">
        <v>0</v>
      </c>
      <c r="L85" s="55"/>
      <c r="M85" s="55"/>
      <c r="N85" s="55"/>
      <c r="O85" s="55"/>
      <c r="P85" s="55"/>
      <c r="Q85" s="55"/>
      <c r="R85" s="58"/>
      <c r="S85" s="59"/>
    </row>
    <row r="86" spans="2:253" ht="18" customHeight="1" x14ac:dyDescent="0.4">
      <c r="B86" s="554" t="s">
        <v>710</v>
      </c>
      <c r="C86" s="555" t="s">
        <v>711</v>
      </c>
      <c r="D86" s="556">
        <v>0</v>
      </c>
      <c r="E86" s="556">
        <v>0</v>
      </c>
      <c r="F86" s="556">
        <v>0</v>
      </c>
      <c r="G86" s="556">
        <v>0</v>
      </c>
      <c r="H86" s="556">
        <v>0</v>
      </c>
      <c r="I86" s="556">
        <v>0</v>
      </c>
      <c r="J86" s="556">
        <v>0</v>
      </c>
      <c r="K86" s="557">
        <v>0</v>
      </c>
      <c r="L86" s="55"/>
      <c r="M86" s="55"/>
      <c r="N86" s="55"/>
      <c r="O86" s="55"/>
      <c r="P86" s="55"/>
      <c r="Q86" s="55"/>
      <c r="R86" s="58"/>
      <c r="S86" s="59"/>
    </row>
    <row r="87" spans="2:253" ht="18" customHeight="1" x14ac:dyDescent="0.4">
      <c r="B87" s="549" t="s">
        <v>712</v>
      </c>
      <c r="C87" s="553" t="s">
        <v>90</v>
      </c>
      <c r="D87" s="551">
        <v>0</v>
      </c>
      <c r="E87" s="551">
        <v>21240</v>
      </c>
      <c r="F87" s="551">
        <v>21240</v>
      </c>
      <c r="G87" s="551">
        <v>0</v>
      </c>
      <c r="H87" s="551">
        <v>0</v>
      </c>
      <c r="I87" s="551">
        <v>21240</v>
      </c>
      <c r="J87" s="551">
        <v>21240</v>
      </c>
      <c r="K87" s="552">
        <v>0</v>
      </c>
      <c r="L87" s="55"/>
      <c r="M87" s="55"/>
      <c r="N87" s="55"/>
      <c r="O87" s="55"/>
      <c r="P87" s="55"/>
      <c r="Q87" s="55"/>
      <c r="R87" s="58"/>
      <c r="S87" s="59"/>
    </row>
    <row r="88" spans="2:253" ht="18" customHeight="1" x14ac:dyDescent="0.4">
      <c r="B88" s="554" t="s">
        <v>713</v>
      </c>
      <c r="C88" s="555" t="s">
        <v>714</v>
      </c>
      <c r="D88" s="556">
        <v>0</v>
      </c>
      <c r="E88" s="556">
        <v>0</v>
      </c>
      <c r="F88" s="556">
        <v>0</v>
      </c>
      <c r="G88" s="556">
        <v>0</v>
      </c>
      <c r="H88" s="556">
        <v>0</v>
      </c>
      <c r="I88" s="556">
        <v>0</v>
      </c>
      <c r="J88" s="556">
        <v>0</v>
      </c>
      <c r="K88" s="557">
        <v>0</v>
      </c>
      <c r="L88" s="55"/>
      <c r="M88" s="55"/>
      <c r="N88" s="55"/>
      <c r="O88" s="55"/>
      <c r="P88" s="55"/>
      <c r="Q88" s="55"/>
      <c r="R88" s="58"/>
      <c r="S88" s="59"/>
    </row>
    <row r="89" spans="2:253" ht="18" customHeight="1" x14ac:dyDescent="0.4">
      <c r="B89" s="554" t="s">
        <v>715</v>
      </c>
      <c r="C89" s="555" t="s">
        <v>716</v>
      </c>
      <c r="D89" s="556">
        <v>0</v>
      </c>
      <c r="E89" s="556">
        <v>21240</v>
      </c>
      <c r="F89" s="556">
        <v>21240</v>
      </c>
      <c r="G89" s="556">
        <v>0</v>
      </c>
      <c r="H89" s="556">
        <v>0</v>
      </c>
      <c r="I89" s="556">
        <v>21240</v>
      </c>
      <c r="J89" s="556">
        <v>21240</v>
      </c>
      <c r="K89" s="557">
        <v>0</v>
      </c>
      <c r="L89" s="55"/>
      <c r="M89" s="55"/>
      <c r="N89" s="55"/>
      <c r="O89" s="55"/>
      <c r="P89" s="55"/>
      <c r="Q89" s="55"/>
      <c r="R89" s="58"/>
      <c r="S89" s="59"/>
    </row>
    <row r="90" spans="2:253" ht="19.5" x14ac:dyDescent="0.4">
      <c r="B90" s="549" t="s">
        <v>717</v>
      </c>
      <c r="C90" s="553" t="s">
        <v>718</v>
      </c>
      <c r="D90" s="551">
        <v>0</v>
      </c>
      <c r="E90" s="551">
        <v>0</v>
      </c>
      <c r="F90" s="551">
        <v>0</v>
      </c>
      <c r="G90" s="551">
        <v>0</v>
      </c>
      <c r="H90" s="551">
        <v>0</v>
      </c>
      <c r="I90" s="551">
        <v>0</v>
      </c>
      <c r="J90" s="551">
        <v>0</v>
      </c>
      <c r="K90" s="552">
        <v>0</v>
      </c>
      <c r="L90" s="61"/>
      <c r="M90" s="61"/>
      <c r="N90" s="61"/>
      <c r="O90" s="61"/>
      <c r="P90" s="61"/>
      <c r="Q90" s="61"/>
      <c r="R90" s="61"/>
      <c r="S90" s="59"/>
    </row>
    <row r="91" spans="2:253" x14ac:dyDescent="0.35">
      <c r="B91" s="554" t="s">
        <v>719</v>
      </c>
      <c r="C91" s="555" t="s">
        <v>195</v>
      </c>
      <c r="D91" s="556">
        <v>0</v>
      </c>
      <c r="E91" s="556">
        <v>0</v>
      </c>
      <c r="F91" s="556">
        <v>0</v>
      </c>
      <c r="G91" s="556">
        <v>0</v>
      </c>
      <c r="H91" s="556">
        <v>0</v>
      </c>
      <c r="I91" s="556">
        <v>0</v>
      </c>
      <c r="J91" s="556">
        <v>0</v>
      </c>
      <c r="K91" s="557">
        <v>0</v>
      </c>
      <c r="L91" s="61"/>
      <c r="M91" s="61"/>
      <c r="N91" s="61"/>
      <c r="O91" s="61"/>
      <c r="P91" s="61"/>
      <c r="Q91" s="61"/>
      <c r="R91" s="61"/>
    </row>
    <row r="92" spans="2:253" x14ac:dyDescent="0.35">
      <c r="B92" s="549" t="s">
        <v>720</v>
      </c>
      <c r="C92" s="553" t="s">
        <v>721</v>
      </c>
      <c r="D92" s="551">
        <v>0</v>
      </c>
      <c r="E92" s="551">
        <v>0</v>
      </c>
      <c r="F92" s="551">
        <v>0</v>
      </c>
      <c r="G92" s="551">
        <v>0</v>
      </c>
      <c r="H92" s="551">
        <v>0</v>
      </c>
      <c r="I92" s="551">
        <v>0</v>
      </c>
      <c r="J92" s="551">
        <v>0</v>
      </c>
      <c r="K92" s="552">
        <v>0</v>
      </c>
      <c r="L92" s="61"/>
      <c r="M92" s="61"/>
      <c r="N92" s="61"/>
      <c r="O92" s="61"/>
      <c r="P92" s="61"/>
      <c r="Q92" s="61"/>
      <c r="R92" s="61"/>
    </row>
    <row r="93" spans="2:253" x14ac:dyDescent="0.35">
      <c r="B93" s="554" t="s">
        <v>722</v>
      </c>
      <c r="C93" s="555" t="s">
        <v>723</v>
      </c>
      <c r="D93" s="556">
        <v>0</v>
      </c>
      <c r="E93" s="556">
        <v>0</v>
      </c>
      <c r="F93" s="556">
        <v>0</v>
      </c>
      <c r="G93" s="556">
        <v>0</v>
      </c>
      <c r="H93" s="556">
        <v>0</v>
      </c>
      <c r="I93" s="556">
        <v>0</v>
      </c>
      <c r="J93" s="556">
        <v>0</v>
      </c>
      <c r="K93" s="557">
        <v>0</v>
      </c>
      <c r="L93" s="61"/>
      <c r="M93" s="61"/>
      <c r="N93" s="61"/>
      <c r="O93" s="61"/>
      <c r="P93" s="61"/>
      <c r="Q93" s="61"/>
      <c r="R93" s="61"/>
    </row>
    <row r="94" spans="2:253" x14ac:dyDescent="0.35">
      <c r="B94" s="554" t="s">
        <v>724</v>
      </c>
      <c r="C94" s="555" t="s">
        <v>725</v>
      </c>
      <c r="D94" s="556">
        <v>0</v>
      </c>
      <c r="E94" s="556">
        <v>0</v>
      </c>
      <c r="F94" s="556">
        <v>0</v>
      </c>
      <c r="G94" s="556">
        <v>0</v>
      </c>
      <c r="H94" s="556">
        <v>0</v>
      </c>
      <c r="I94" s="556">
        <v>0</v>
      </c>
      <c r="J94" s="556">
        <v>0</v>
      </c>
      <c r="K94" s="557">
        <v>0</v>
      </c>
      <c r="L94" s="61"/>
      <c r="M94" s="61"/>
      <c r="N94" s="61"/>
      <c r="O94" s="61"/>
      <c r="P94" s="61"/>
      <c r="Q94" s="61"/>
      <c r="R94" s="61"/>
    </row>
    <row r="95" spans="2:253" x14ac:dyDescent="0.35">
      <c r="B95" s="554" t="s">
        <v>726</v>
      </c>
      <c r="C95" s="555" t="s">
        <v>727</v>
      </c>
      <c r="D95" s="556">
        <v>0</v>
      </c>
      <c r="E95" s="556">
        <v>0</v>
      </c>
      <c r="F95" s="556">
        <v>0</v>
      </c>
      <c r="G95" s="556">
        <v>0</v>
      </c>
      <c r="H95" s="556">
        <v>0</v>
      </c>
      <c r="I95" s="556">
        <v>0</v>
      </c>
      <c r="J95" s="556">
        <v>0</v>
      </c>
      <c r="K95" s="557">
        <v>0</v>
      </c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1"/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1"/>
      <c r="EN95" s="61"/>
      <c r="EO95" s="61"/>
      <c r="EP95" s="61"/>
      <c r="EQ95" s="61"/>
      <c r="ER95" s="61"/>
      <c r="ES95" s="61"/>
      <c r="ET95" s="61"/>
      <c r="EU95" s="61"/>
      <c r="EV95" s="61"/>
      <c r="EW95" s="61"/>
      <c r="EX95" s="61"/>
      <c r="EY95" s="61"/>
      <c r="EZ95" s="61"/>
      <c r="FA95" s="61"/>
      <c r="FB95" s="61"/>
      <c r="FC95" s="61"/>
      <c r="FD95" s="61"/>
      <c r="FE95" s="61"/>
      <c r="FF95" s="61"/>
      <c r="FG95" s="61"/>
      <c r="FH95" s="61"/>
      <c r="FI95" s="61"/>
      <c r="FJ95" s="61"/>
      <c r="FK95" s="61"/>
      <c r="FL95" s="61"/>
      <c r="FM95" s="61"/>
      <c r="FN95" s="61"/>
      <c r="FO95" s="61"/>
      <c r="FP95" s="61"/>
      <c r="FQ95" s="61"/>
      <c r="FR95" s="61"/>
      <c r="FS95" s="61"/>
      <c r="FT95" s="61"/>
      <c r="FU95" s="61"/>
      <c r="FV95" s="61"/>
      <c r="FW95" s="61"/>
      <c r="FX95" s="61"/>
      <c r="FY95" s="61"/>
      <c r="FZ95" s="61"/>
      <c r="GA95" s="61"/>
      <c r="GB95" s="61"/>
      <c r="GC95" s="61"/>
      <c r="GD95" s="61"/>
      <c r="GE95" s="61"/>
      <c r="GF95" s="61"/>
      <c r="GG95" s="61"/>
      <c r="GH95" s="61"/>
      <c r="GI95" s="61"/>
      <c r="GJ95" s="61"/>
      <c r="GK95" s="61"/>
      <c r="GL95" s="61"/>
      <c r="GM95" s="61"/>
      <c r="GN95" s="61"/>
      <c r="GO95" s="61"/>
      <c r="GP95" s="61"/>
      <c r="GQ95" s="61"/>
      <c r="GR95" s="61"/>
      <c r="GS95" s="61"/>
      <c r="GT95" s="61"/>
      <c r="GU95" s="61"/>
      <c r="GV95" s="61"/>
      <c r="GW95" s="61"/>
      <c r="GX95" s="61"/>
      <c r="GY95" s="61"/>
      <c r="GZ95" s="61"/>
      <c r="HA95" s="61"/>
      <c r="HB95" s="61"/>
      <c r="HC95" s="61"/>
      <c r="HD95" s="61"/>
      <c r="HE95" s="61"/>
      <c r="HF95" s="61"/>
      <c r="HG95" s="61"/>
      <c r="HH95" s="61"/>
      <c r="HI95" s="61"/>
      <c r="HJ95" s="61"/>
      <c r="HK95" s="61"/>
      <c r="HL95" s="61"/>
      <c r="HM95" s="61"/>
      <c r="HN95" s="61"/>
      <c r="HO95" s="61"/>
      <c r="HP95" s="61"/>
      <c r="HQ95" s="61"/>
      <c r="HR95" s="61"/>
      <c r="HS95" s="61"/>
      <c r="HT95" s="61"/>
      <c r="HU95" s="61"/>
      <c r="HV95" s="61"/>
      <c r="HW95" s="61"/>
      <c r="HX95" s="61"/>
      <c r="HY95" s="61"/>
      <c r="HZ95" s="61"/>
      <c r="IA95" s="61"/>
      <c r="IB95" s="61"/>
      <c r="IC95" s="61"/>
      <c r="ID95" s="61"/>
      <c r="IE95" s="61"/>
      <c r="IF95" s="61"/>
      <c r="IG95" s="61"/>
      <c r="IH95" s="61"/>
      <c r="II95" s="61"/>
      <c r="IJ95" s="61"/>
      <c r="IK95" s="61"/>
      <c r="IL95" s="61"/>
      <c r="IM95" s="61"/>
      <c r="IN95" s="61"/>
      <c r="IO95" s="61"/>
      <c r="IP95" s="61"/>
      <c r="IQ95" s="61"/>
      <c r="IR95" s="61"/>
      <c r="IS95" s="61"/>
    </row>
    <row r="96" spans="2:253" x14ac:dyDescent="0.35">
      <c r="B96" s="554" t="s">
        <v>728</v>
      </c>
      <c r="C96" s="555" t="s">
        <v>729</v>
      </c>
      <c r="D96" s="556">
        <v>0</v>
      </c>
      <c r="E96" s="556">
        <v>0</v>
      </c>
      <c r="F96" s="556">
        <v>0</v>
      </c>
      <c r="G96" s="556">
        <v>0</v>
      </c>
      <c r="H96" s="556">
        <v>0</v>
      </c>
      <c r="I96" s="556">
        <v>0</v>
      </c>
      <c r="J96" s="556">
        <v>0</v>
      </c>
      <c r="K96" s="557">
        <v>0</v>
      </c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2"/>
      <c r="CG96" s="62"/>
      <c r="CH96" s="62"/>
      <c r="CI96" s="62"/>
      <c r="CJ96" s="62"/>
      <c r="CK96" s="62"/>
      <c r="CL96" s="62"/>
      <c r="CM96" s="62"/>
      <c r="CN96" s="62"/>
      <c r="CO96" s="62"/>
      <c r="CP96" s="62"/>
      <c r="CQ96" s="62"/>
      <c r="CR96" s="62"/>
      <c r="CS96" s="62"/>
      <c r="CT96" s="62"/>
      <c r="CU96" s="62"/>
      <c r="CV96" s="62"/>
      <c r="CW96" s="62"/>
      <c r="CX96" s="62"/>
      <c r="CY96" s="62"/>
      <c r="CZ96" s="62"/>
      <c r="DA96" s="62"/>
      <c r="DB96" s="62"/>
      <c r="DC96" s="62"/>
      <c r="DD96" s="62"/>
      <c r="DE96" s="62"/>
      <c r="DF96" s="62"/>
      <c r="DG96" s="62"/>
      <c r="DH96" s="62"/>
      <c r="DI96" s="62"/>
      <c r="DJ96" s="62"/>
      <c r="DK96" s="62"/>
      <c r="DL96" s="62"/>
      <c r="DM96" s="62"/>
      <c r="DN96" s="62"/>
      <c r="DO96" s="62"/>
      <c r="DP96" s="62"/>
      <c r="DQ96" s="62"/>
      <c r="DR96" s="62"/>
      <c r="DS96" s="62"/>
      <c r="DT96" s="62"/>
      <c r="DU96" s="62"/>
      <c r="DV96" s="62"/>
      <c r="DW96" s="62"/>
      <c r="DX96" s="62"/>
      <c r="DY96" s="62"/>
      <c r="DZ96" s="62"/>
      <c r="EA96" s="62"/>
      <c r="EB96" s="62"/>
      <c r="EC96" s="62"/>
      <c r="ED96" s="62"/>
      <c r="EE96" s="62"/>
      <c r="EF96" s="62"/>
      <c r="EG96" s="62"/>
      <c r="EH96" s="62"/>
      <c r="EI96" s="62"/>
      <c r="EJ96" s="62"/>
      <c r="EK96" s="62"/>
      <c r="EL96" s="62"/>
      <c r="EM96" s="62"/>
      <c r="EN96" s="62"/>
      <c r="EO96" s="62"/>
      <c r="EP96" s="62"/>
      <c r="EQ96" s="62"/>
      <c r="ER96" s="62"/>
      <c r="ES96" s="62"/>
      <c r="ET96" s="62"/>
      <c r="EU96" s="62"/>
      <c r="EV96" s="62"/>
      <c r="EW96" s="62"/>
      <c r="EX96" s="62"/>
      <c r="EY96" s="62"/>
      <c r="EZ96" s="62"/>
      <c r="FA96" s="62"/>
      <c r="FB96" s="62"/>
      <c r="FC96" s="62"/>
      <c r="FD96" s="62"/>
      <c r="FE96" s="62"/>
      <c r="FF96" s="62"/>
      <c r="FG96" s="62"/>
      <c r="FH96" s="62"/>
      <c r="FI96" s="62"/>
      <c r="FJ96" s="62"/>
      <c r="FK96" s="62"/>
      <c r="FL96" s="62"/>
      <c r="FM96" s="62"/>
      <c r="FN96" s="62"/>
      <c r="FO96" s="62"/>
      <c r="FP96" s="62"/>
      <c r="FQ96" s="62"/>
      <c r="FR96" s="62"/>
      <c r="FS96" s="62"/>
      <c r="FT96" s="62"/>
      <c r="FU96" s="62"/>
      <c r="FV96" s="62"/>
      <c r="FW96" s="62"/>
      <c r="FX96" s="62"/>
      <c r="FY96" s="62"/>
      <c r="FZ96" s="62"/>
      <c r="GA96" s="62"/>
      <c r="GB96" s="62"/>
      <c r="GC96" s="62"/>
      <c r="GD96" s="62"/>
      <c r="GE96" s="62"/>
      <c r="GF96" s="62"/>
      <c r="GG96" s="62"/>
      <c r="GH96" s="62"/>
      <c r="GI96" s="62"/>
      <c r="GJ96" s="62"/>
      <c r="GK96" s="62"/>
      <c r="GL96" s="62"/>
      <c r="GM96" s="62"/>
      <c r="GN96" s="62"/>
      <c r="GO96" s="62"/>
      <c r="GP96" s="62"/>
      <c r="GQ96" s="62"/>
      <c r="GR96" s="62"/>
      <c r="GS96" s="62"/>
      <c r="GT96" s="62"/>
      <c r="GU96" s="62"/>
      <c r="GV96" s="62"/>
      <c r="GW96" s="62"/>
      <c r="GX96" s="62"/>
      <c r="GY96" s="62"/>
      <c r="GZ96" s="62"/>
      <c r="HA96" s="62"/>
      <c r="HB96" s="62"/>
      <c r="HC96" s="62"/>
      <c r="HD96" s="62"/>
      <c r="HE96" s="62"/>
      <c r="HF96" s="62"/>
      <c r="HG96" s="62"/>
      <c r="HH96" s="62"/>
      <c r="HI96" s="62"/>
      <c r="HJ96" s="62"/>
      <c r="HK96" s="62"/>
      <c r="HL96" s="62"/>
      <c r="HM96" s="62"/>
      <c r="HN96" s="62"/>
      <c r="HO96" s="62"/>
      <c r="HP96" s="62"/>
      <c r="HQ96" s="62"/>
      <c r="HR96" s="62"/>
      <c r="HS96" s="62"/>
      <c r="HT96" s="62"/>
      <c r="HU96" s="62"/>
      <c r="HV96" s="62"/>
      <c r="HW96" s="62"/>
      <c r="HX96" s="62"/>
      <c r="HY96" s="62"/>
      <c r="HZ96" s="62"/>
      <c r="IA96" s="62"/>
      <c r="IB96" s="62"/>
      <c r="IC96" s="62"/>
      <c r="ID96" s="62"/>
      <c r="IE96" s="62"/>
      <c r="IF96" s="62"/>
      <c r="IG96" s="62"/>
      <c r="IH96" s="62"/>
      <c r="II96" s="62"/>
      <c r="IJ96" s="62"/>
      <c r="IK96" s="62"/>
      <c r="IL96" s="62"/>
      <c r="IM96" s="62"/>
      <c r="IN96" s="62"/>
      <c r="IO96" s="62"/>
      <c r="IP96" s="62"/>
      <c r="IQ96" s="62"/>
      <c r="IR96" s="62"/>
      <c r="IS96" s="62"/>
    </row>
    <row r="97" spans="2:253" x14ac:dyDescent="0.35">
      <c r="B97" s="554" t="s">
        <v>730</v>
      </c>
      <c r="C97" s="555" t="s">
        <v>731</v>
      </c>
      <c r="D97" s="556">
        <v>0</v>
      </c>
      <c r="E97" s="556">
        <v>0</v>
      </c>
      <c r="F97" s="556">
        <v>0</v>
      </c>
      <c r="G97" s="556">
        <v>0</v>
      </c>
      <c r="H97" s="556">
        <v>0</v>
      </c>
      <c r="I97" s="556">
        <v>0</v>
      </c>
      <c r="J97" s="556">
        <v>0</v>
      </c>
      <c r="K97" s="557">
        <v>0</v>
      </c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  <c r="DZ97" s="63"/>
      <c r="EA97" s="63"/>
      <c r="EB97" s="63"/>
      <c r="EC97" s="63"/>
      <c r="ED97" s="63"/>
      <c r="EE97" s="63"/>
      <c r="EF97" s="63"/>
      <c r="EG97" s="63"/>
      <c r="EH97" s="63"/>
      <c r="EI97" s="63"/>
      <c r="EJ97" s="63"/>
      <c r="EK97" s="63"/>
      <c r="EL97" s="63"/>
      <c r="EM97" s="63"/>
      <c r="EN97" s="63"/>
      <c r="EO97" s="63"/>
      <c r="EP97" s="63"/>
      <c r="EQ97" s="63"/>
      <c r="ER97" s="63"/>
      <c r="ES97" s="63"/>
      <c r="ET97" s="63"/>
      <c r="EU97" s="63"/>
      <c r="EV97" s="63"/>
      <c r="EW97" s="63"/>
      <c r="EX97" s="63"/>
      <c r="EY97" s="63"/>
      <c r="EZ97" s="63"/>
      <c r="FA97" s="63"/>
      <c r="FB97" s="63"/>
      <c r="FC97" s="63"/>
      <c r="FD97" s="63"/>
      <c r="FE97" s="63"/>
      <c r="FF97" s="63"/>
      <c r="FG97" s="63"/>
      <c r="FH97" s="63"/>
      <c r="FI97" s="63"/>
      <c r="FJ97" s="63"/>
      <c r="FK97" s="63"/>
      <c r="FL97" s="63"/>
      <c r="FM97" s="63"/>
      <c r="FN97" s="63"/>
      <c r="FO97" s="63"/>
      <c r="FP97" s="63"/>
      <c r="FQ97" s="63"/>
      <c r="FR97" s="63"/>
      <c r="FS97" s="63"/>
      <c r="FT97" s="63"/>
      <c r="FU97" s="63"/>
      <c r="FV97" s="63"/>
      <c r="FW97" s="63"/>
      <c r="FX97" s="63"/>
      <c r="FY97" s="63"/>
      <c r="FZ97" s="63"/>
      <c r="GA97" s="63"/>
      <c r="GB97" s="63"/>
      <c r="GC97" s="63"/>
      <c r="GD97" s="63"/>
      <c r="GE97" s="63"/>
      <c r="GF97" s="63"/>
      <c r="GG97" s="63"/>
      <c r="GH97" s="63"/>
      <c r="GI97" s="63"/>
      <c r="GJ97" s="63"/>
      <c r="GK97" s="63"/>
      <c r="GL97" s="63"/>
      <c r="GM97" s="63"/>
      <c r="GN97" s="63"/>
      <c r="GO97" s="63"/>
      <c r="GP97" s="63"/>
      <c r="GQ97" s="63"/>
      <c r="GR97" s="63"/>
      <c r="GS97" s="63"/>
      <c r="GT97" s="63"/>
      <c r="GU97" s="63"/>
      <c r="GV97" s="63"/>
      <c r="GW97" s="63"/>
      <c r="GX97" s="63"/>
      <c r="GY97" s="63"/>
      <c r="GZ97" s="63"/>
      <c r="HA97" s="63"/>
      <c r="HB97" s="63"/>
      <c r="HC97" s="63"/>
      <c r="HD97" s="63"/>
      <c r="HE97" s="63"/>
      <c r="HF97" s="63"/>
      <c r="HG97" s="63"/>
      <c r="HH97" s="63"/>
      <c r="HI97" s="63"/>
      <c r="HJ97" s="63"/>
      <c r="HK97" s="63"/>
      <c r="HL97" s="63"/>
      <c r="HM97" s="63"/>
      <c r="HN97" s="63"/>
      <c r="HO97" s="63"/>
      <c r="HP97" s="63"/>
      <c r="HQ97" s="63"/>
      <c r="HR97" s="63"/>
      <c r="HS97" s="63"/>
      <c r="HT97" s="63"/>
      <c r="HU97" s="63"/>
      <c r="HV97" s="63"/>
      <c r="HW97" s="63"/>
      <c r="HX97" s="63"/>
      <c r="HY97" s="63"/>
      <c r="HZ97" s="63"/>
      <c r="IA97" s="63"/>
      <c r="IB97" s="63"/>
      <c r="IC97" s="63"/>
      <c r="ID97" s="63"/>
      <c r="IE97" s="63"/>
      <c r="IF97" s="63"/>
      <c r="IG97" s="63"/>
      <c r="IH97" s="63"/>
      <c r="II97" s="63"/>
      <c r="IJ97" s="63"/>
      <c r="IK97" s="63"/>
      <c r="IL97" s="63"/>
      <c r="IM97" s="63"/>
      <c r="IN97" s="63"/>
      <c r="IO97" s="63"/>
      <c r="IP97" s="63"/>
      <c r="IQ97" s="63"/>
      <c r="IR97" s="63"/>
      <c r="IS97" s="63"/>
    </row>
    <row r="98" spans="2:253" x14ac:dyDescent="0.35">
      <c r="B98" s="554" t="s">
        <v>732</v>
      </c>
      <c r="C98" s="555" t="s">
        <v>733</v>
      </c>
      <c r="D98" s="556">
        <v>0</v>
      </c>
      <c r="E98" s="556">
        <v>0</v>
      </c>
      <c r="F98" s="556">
        <v>0</v>
      </c>
      <c r="G98" s="556">
        <v>0</v>
      </c>
      <c r="H98" s="556">
        <v>0</v>
      </c>
      <c r="I98" s="556">
        <v>0</v>
      </c>
      <c r="J98" s="556">
        <v>0</v>
      </c>
      <c r="K98" s="557">
        <v>0</v>
      </c>
    </row>
    <row r="99" spans="2:253" x14ac:dyDescent="0.35">
      <c r="B99" s="554" t="s">
        <v>734</v>
      </c>
      <c r="C99" s="555" t="s">
        <v>735</v>
      </c>
      <c r="D99" s="556">
        <v>0</v>
      </c>
      <c r="E99" s="556">
        <v>0</v>
      </c>
      <c r="F99" s="556">
        <v>0</v>
      </c>
      <c r="G99" s="556">
        <v>0</v>
      </c>
      <c r="H99" s="556">
        <v>0</v>
      </c>
      <c r="I99" s="556">
        <v>0</v>
      </c>
      <c r="J99" s="556">
        <v>0</v>
      </c>
      <c r="K99" s="557">
        <v>0</v>
      </c>
    </row>
    <row r="100" spans="2:253" x14ac:dyDescent="0.35">
      <c r="B100" s="549" t="s">
        <v>736</v>
      </c>
      <c r="C100" s="553" t="s">
        <v>737</v>
      </c>
      <c r="D100" s="551">
        <v>0</v>
      </c>
      <c r="E100" s="551">
        <v>0</v>
      </c>
      <c r="F100" s="551">
        <v>0</v>
      </c>
      <c r="G100" s="551">
        <v>0</v>
      </c>
      <c r="H100" s="551">
        <v>0</v>
      </c>
      <c r="I100" s="551">
        <v>0</v>
      </c>
      <c r="J100" s="551">
        <v>0</v>
      </c>
      <c r="K100" s="552">
        <v>0</v>
      </c>
    </row>
    <row r="101" spans="2:253" x14ac:dyDescent="0.35">
      <c r="B101" s="554" t="s">
        <v>738</v>
      </c>
      <c r="C101" s="555" t="s">
        <v>739</v>
      </c>
      <c r="D101" s="556">
        <v>0</v>
      </c>
      <c r="E101" s="556">
        <v>0</v>
      </c>
      <c r="F101" s="556">
        <v>0</v>
      </c>
      <c r="G101" s="556">
        <v>0</v>
      </c>
      <c r="H101" s="556">
        <v>0</v>
      </c>
      <c r="I101" s="556">
        <v>0</v>
      </c>
      <c r="J101" s="556">
        <v>0</v>
      </c>
      <c r="K101" s="557">
        <v>0</v>
      </c>
    </row>
    <row r="102" spans="2:253" x14ac:dyDescent="0.35">
      <c r="B102" s="549" t="s">
        <v>740</v>
      </c>
      <c r="C102" s="553" t="s">
        <v>741</v>
      </c>
      <c r="D102" s="551">
        <v>0</v>
      </c>
      <c r="E102" s="551">
        <v>0</v>
      </c>
      <c r="F102" s="551">
        <v>0</v>
      </c>
      <c r="G102" s="551">
        <v>0</v>
      </c>
      <c r="H102" s="551">
        <v>0</v>
      </c>
      <c r="I102" s="551">
        <v>0</v>
      </c>
      <c r="J102" s="551">
        <v>0</v>
      </c>
      <c r="K102" s="552">
        <v>0</v>
      </c>
    </row>
    <row r="103" spans="2:253" x14ac:dyDescent="0.35">
      <c r="B103" s="554" t="s">
        <v>742</v>
      </c>
      <c r="C103" s="555" t="s">
        <v>743</v>
      </c>
      <c r="D103" s="556">
        <v>0</v>
      </c>
      <c r="E103" s="556">
        <v>0</v>
      </c>
      <c r="F103" s="556">
        <v>0</v>
      </c>
      <c r="G103" s="556">
        <v>0</v>
      </c>
      <c r="H103" s="556">
        <v>0</v>
      </c>
      <c r="I103" s="556">
        <v>0</v>
      </c>
      <c r="J103" s="556">
        <v>0</v>
      </c>
      <c r="K103" s="557">
        <v>0</v>
      </c>
    </row>
    <row r="104" spans="2:253" x14ac:dyDescent="0.35">
      <c r="B104" s="554" t="s">
        <v>744</v>
      </c>
      <c r="C104" s="555" t="s">
        <v>745</v>
      </c>
      <c r="D104" s="556">
        <v>0</v>
      </c>
      <c r="E104" s="556">
        <v>0</v>
      </c>
      <c r="F104" s="556">
        <v>0</v>
      </c>
      <c r="G104" s="556">
        <v>0</v>
      </c>
      <c r="H104" s="556">
        <v>0</v>
      </c>
      <c r="I104" s="556">
        <v>0</v>
      </c>
      <c r="J104" s="556">
        <v>0</v>
      </c>
      <c r="K104" s="557">
        <v>0</v>
      </c>
    </row>
    <row r="105" spans="2:253" x14ac:dyDescent="0.35">
      <c r="B105" s="554" t="s">
        <v>746</v>
      </c>
      <c r="C105" s="555" t="s">
        <v>196</v>
      </c>
      <c r="D105" s="556">
        <v>0</v>
      </c>
      <c r="E105" s="556">
        <v>0</v>
      </c>
      <c r="F105" s="556">
        <v>0</v>
      </c>
      <c r="G105" s="556">
        <v>0</v>
      </c>
      <c r="H105" s="556">
        <v>0</v>
      </c>
      <c r="I105" s="556">
        <v>0</v>
      </c>
      <c r="J105" s="556">
        <v>0</v>
      </c>
      <c r="K105" s="557">
        <v>0</v>
      </c>
    </row>
    <row r="106" spans="2:253" x14ac:dyDescent="0.35">
      <c r="B106" s="554" t="s">
        <v>747</v>
      </c>
      <c r="C106" s="555" t="s">
        <v>748</v>
      </c>
      <c r="D106" s="556">
        <v>0</v>
      </c>
      <c r="E106" s="556">
        <v>0</v>
      </c>
      <c r="F106" s="556">
        <v>0</v>
      </c>
      <c r="G106" s="556">
        <v>0</v>
      </c>
      <c r="H106" s="556">
        <v>0</v>
      </c>
      <c r="I106" s="556">
        <v>0</v>
      </c>
      <c r="J106" s="556">
        <v>0</v>
      </c>
      <c r="K106" s="557">
        <v>0</v>
      </c>
    </row>
    <row r="107" spans="2:253" x14ac:dyDescent="0.35">
      <c r="B107" s="554" t="s">
        <v>749</v>
      </c>
      <c r="C107" s="558" t="s">
        <v>197</v>
      </c>
      <c r="D107" s="556">
        <v>0</v>
      </c>
      <c r="E107" s="556">
        <v>0</v>
      </c>
      <c r="F107" s="556">
        <v>0</v>
      </c>
      <c r="G107" s="556">
        <v>0</v>
      </c>
      <c r="H107" s="556">
        <v>0</v>
      </c>
      <c r="I107" s="556">
        <v>0</v>
      </c>
      <c r="J107" s="556">
        <v>0</v>
      </c>
      <c r="K107" s="557">
        <v>0</v>
      </c>
    </row>
    <row r="108" spans="2:253" x14ac:dyDescent="0.35">
      <c r="B108" s="549" t="s">
        <v>750</v>
      </c>
      <c r="C108" s="553" t="s">
        <v>751</v>
      </c>
      <c r="D108" s="551">
        <v>0</v>
      </c>
      <c r="E108" s="551">
        <v>0</v>
      </c>
      <c r="F108" s="551">
        <v>0</v>
      </c>
      <c r="G108" s="551">
        <v>0</v>
      </c>
      <c r="H108" s="551">
        <v>0</v>
      </c>
      <c r="I108" s="551">
        <v>0</v>
      </c>
      <c r="J108" s="551">
        <v>0</v>
      </c>
      <c r="K108" s="552">
        <v>0</v>
      </c>
    </row>
    <row r="109" spans="2:253" x14ac:dyDescent="0.35">
      <c r="B109" s="549" t="s">
        <v>752</v>
      </c>
      <c r="C109" s="553" t="s">
        <v>753</v>
      </c>
      <c r="D109" s="551">
        <v>0</v>
      </c>
      <c r="E109" s="551">
        <v>0</v>
      </c>
      <c r="F109" s="551">
        <v>0</v>
      </c>
      <c r="G109" s="551">
        <v>0</v>
      </c>
      <c r="H109" s="551">
        <v>0</v>
      </c>
      <c r="I109" s="551">
        <v>0</v>
      </c>
      <c r="J109" s="551">
        <v>0</v>
      </c>
      <c r="K109" s="552">
        <v>0</v>
      </c>
    </row>
    <row r="110" spans="2:253" x14ac:dyDescent="0.35">
      <c r="B110" s="554" t="s">
        <v>754</v>
      </c>
      <c r="C110" s="558" t="s">
        <v>753</v>
      </c>
      <c r="D110" s="556">
        <v>0</v>
      </c>
      <c r="E110" s="556">
        <v>0</v>
      </c>
      <c r="F110" s="556">
        <v>0</v>
      </c>
      <c r="G110" s="556">
        <v>0</v>
      </c>
      <c r="H110" s="556">
        <v>0</v>
      </c>
      <c r="I110" s="556">
        <v>0</v>
      </c>
      <c r="J110" s="556">
        <v>0</v>
      </c>
      <c r="K110" s="557">
        <v>0</v>
      </c>
    </row>
    <row r="111" spans="2:253" x14ac:dyDescent="0.35">
      <c r="B111" s="549" t="s">
        <v>755</v>
      </c>
      <c r="C111" s="553" t="s">
        <v>756</v>
      </c>
      <c r="D111" s="551">
        <v>0</v>
      </c>
      <c r="E111" s="551">
        <v>0</v>
      </c>
      <c r="F111" s="551">
        <v>0</v>
      </c>
      <c r="G111" s="551">
        <v>0</v>
      </c>
      <c r="H111" s="551">
        <v>0</v>
      </c>
      <c r="I111" s="551">
        <v>0</v>
      </c>
      <c r="J111" s="551">
        <v>0</v>
      </c>
      <c r="K111" s="552">
        <v>0</v>
      </c>
    </row>
    <row r="112" spans="2:253" x14ac:dyDescent="0.35">
      <c r="B112" s="549" t="s">
        <v>757</v>
      </c>
      <c r="C112" s="553" t="s">
        <v>198</v>
      </c>
      <c r="D112" s="551">
        <v>0</v>
      </c>
      <c r="E112" s="551">
        <v>0</v>
      </c>
      <c r="F112" s="551">
        <v>0</v>
      </c>
      <c r="G112" s="551">
        <v>0</v>
      </c>
      <c r="H112" s="551">
        <v>0</v>
      </c>
      <c r="I112" s="551">
        <v>0</v>
      </c>
      <c r="J112" s="551">
        <v>0</v>
      </c>
      <c r="K112" s="552">
        <v>0</v>
      </c>
    </row>
    <row r="113" spans="1:11" x14ac:dyDescent="0.35">
      <c r="B113" s="554" t="s">
        <v>758</v>
      </c>
      <c r="C113" s="555" t="s">
        <v>759</v>
      </c>
      <c r="D113" s="556">
        <v>0</v>
      </c>
      <c r="E113" s="556">
        <v>0</v>
      </c>
      <c r="F113" s="556">
        <v>0</v>
      </c>
      <c r="G113" s="556">
        <v>0</v>
      </c>
      <c r="H113" s="556">
        <v>0</v>
      </c>
      <c r="I113" s="556">
        <v>0</v>
      </c>
      <c r="J113" s="556">
        <v>0</v>
      </c>
      <c r="K113" s="557">
        <v>0</v>
      </c>
    </row>
    <row r="114" spans="1:11" x14ac:dyDescent="0.35">
      <c r="B114" s="554" t="s">
        <v>760</v>
      </c>
      <c r="C114" s="555" t="s">
        <v>761</v>
      </c>
      <c r="D114" s="556">
        <v>0</v>
      </c>
      <c r="E114" s="556">
        <v>0</v>
      </c>
      <c r="F114" s="556">
        <v>0</v>
      </c>
      <c r="G114" s="556">
        <v>0</v>
      </c>
      <c r="H114" s="556">
        <v>0</v>
      </c>
      <c r="I114" s="556">
        <v>0</v>
      </c>
      <c r="J114" s="556">
        <v>0</v>
      </c>
      <c r="K114" s="557">
        <v>0</v>
      </c>
    </row>
    <row r="115" spans="1:11" x14ac:dyDescent="0.35">
      <c r="B115" s="549" t="s">
        <v>762</v>
      </c>
      <c r="C115" s="553" t="s">
        <v>199</v>
      </c>
      <c r="D115" s="551">
        <v>0</v>
      </c>
      <c r="E115" s="551">
        <v>0</v>
      </c>
      <c r="F115" s="551">
        <v>0</v>
      </c>
      <c r="G115" s="551">
        <v>0</v>
      </c>
      <c r="H115" s="551">
        <v>0</v>
      </c>
      <c r="I115" s="551">
        <v>0</v>
      </c>
      <c r="J115" s="551">
        <v>0</v>
      </c>
      <c r="K115" s="552">
        <v>0</v>
      </c>
    </row>
    <row r="116" spans="1:11" x14ac:dyDescent="0.35">
      <c r="B116" s="554" t="s">
        <v>763</v>
      </c>
      <c r="C116" s="555" t="s">
        <v>199</v>
      </c>
      <c r="D116" s="556">
        <v>0</v>
      </c>
      <c r="E116" s="556">
        <v>0</v>
      </c>
      <c r="F116" s="556">
        <v>0</v>
      </c>
      <c r="G116" s="556">
        <v>0</v>
      </c>
      <c r="H116" s="556">
        <v>0</v>
      </c>
      <c r="I116" s="556">
        <v>0</v>
      </c>
      <c r="J116" s="556">
        <v>0</v>
      </c>
      <c r="K116" s="557">
        <v>0</v>
      </c>
    </row>
    <row r="117" spans="1:11" x14ac:dyDescent="0.35">
      <c r="B117" s="549" t="s">
        <v>764</v>
      </c>
      <c r="C117" s="550" t="s">
        <v>765</v>
      </c>
      <c r="D117" s="551">
        <v>1218048</v>
      </c>
      <c r="E117" s="551">
        <v>167826.24</v>
      </c>
      <c r="F117" s="551">
        <v>1385874.24</v>
      </c>
      <c r="G117" s="551">
        <v>0</v>
      </c>
      <c r="H117" s="551">
        <v>0</v>
      </c>
      <c r="I117" s="551">
        <v>1209042.44</v>
      </c>
      <c r="J117" s="551">
        <v>1209042.44</v>
      </c>
      <c r="K117" s="552">
        <v>176831.8</v>
      </c>
    </row>
    <row r="118" spans="1:11" ht="22.5" x14ac:dyDescent="0.35">
      <c r="B118" s="549" t="s">
        <v>766</v>
      </c>
      <c r="C118" s="550" t="s">
        <v>767</v>
      </c>
      <c r="D118" s="551">
        <v>337500</v>
      </c>
      <c r="E118" s="551">
        <v>-45983.62</v>
      </c>
      <c r="F118" s="551">
        <v>291516.38</v>
      </c>
      <c r="G118" s="551">
        <v>0</v>
      </c>
      <c r="H118" s="551">
        <v>0</v>
      </c>
      <c r="I118" s="551">
        <v>264874.15999999997</v>
      </c>
      <c r="J118" s="551">
        <v>264874.15999999997</v>
      </c>
      <c r="K118" s="552">
        <v>26642.22</v>
      </c>
    </row>
    <row r="119" spans="1:11" x14ac:dyDescent="0.35">
      <c r="B119" s="549" t="s">
        <v>768</v>
      </c>
      <c r="C119" s="553" t="s">
        <v>769</v>
      </c>
      <c r="D119" s="551">
        <v>154000</v>
      </c>
      <c r="E119" s="551">
        <v>6811.75</v>
      </c>
      <c r="F119" s="551">
        <v>160811.75</v>
      </c>
      <c r="G119" s="551">
        <v>0</v>
      </c>
      <c r="H119" s="551">
        <v>0</v>
      </c>
      <c r="I119" s="551">
        <v>152369.54999999999</v>
      </c>
      <c r="J119" s="551">
        <v>152369.54999999999</v>
      </c>
      <c r="K119" s="552">
        <v>8442.2000000000007</v>
      </c>
    </row>
    <row r="120" spans="1:11" x14ac:dyDescent="0.35">
      <c r="B120" s="554" t="s">
        <v>770</v>
      </c>
      <c r="C120" s="555" t="s">
        <v>771</v>
      </c>
      <c r="D120" s="556">
        <v>154000</v>
      </c>
      <c r="E120" s="556">
        <v>6811.75</v>
      </c>
      <c r="F120" s="556">
        <v>160811.75</v>
      </c>
      <c r="G120" s="556">
        <v>0</v>
      </c>
      <c r="H120" s="556">
        <v>0</v>
      </c>
      <c r="I120" s="556">
        <v>152369.54999999999</v>
      </c>
      <c r="J120" s="556">
        <v>152369.54999999999</v>
      </c>
      <c r="K120" s="557">
        <v>8442.2000000000007</v>
      </c>
    </row>
    <row r="121" spans="1:11" ht="13.5" customHeight="1" x14ac:dyDescent="0.35">
      <c r="A121" s="60"/>
      <c r="B121" s="554" t="s">
        <v>772</v>
      </c>
      <c r="C121" s="555" t="s">
        <v>773</v>
      </c>
      <c r="D121" s="556">
        <v>0</v>
      </c>
      <c r="E121" s="556">
        <v>0</v>
      </c>
      <c r="F121" s="556">
        <v>0</v>
      </c>
      <c r="G121" s="556">
        <v>0</v>
      </c>
      <c r="H121" s="556">
        <v>0</v>
      </c>
      <c r="I121" s="556">
        <v>0</v>
      </c>
      <c r="J121" s="556">
        <v>0</v>
      </c>
      <c r="K121" s="557">
        <v>0</v>
      </c>
    </row>
    <row r="122" spans="1:11" x14ac:dyDescent="0.35">
      <c r="B122" s="549" t="s">
        <v>774</v>
      </c>
      <c r="C122" s="553" t="s">
        <v>775</v>
      </c>
      <c r="D122" s="551">
        <v>0</v>
      </c>
      <c r="E122" s="551">
        <v>0</v>
      </c>
      <c r="F122" s="551">
        <v>0</v>
      </c>
      <c r="G122" s="551">
        <v>0</v>
      </c>
      <c r="H122" s="551">
        <v>0</v>
      </c>
      <c r="I122" s="551">
        <v>0</v>
      </c>
      <c r="J122" s="551">
        <v>0</v>
      </c>
      <c r="K122" s="552">
        <v>0</v>
      </c>
    </row>
    <row r="123" spans="1:11" x14ac:dyDescent="0.35">
      <c r="B123" s="554" t="s">
        <v>776</v>
      </c>
      <c r="C123" s="555" t="s">
        <v>777</v>
      </c>
      <c r="D123" s="556">
        <v>0</v>
      </c>
      <c r="E123" s="556">
        <v>0</v>
      </c>
      <c r="F123" s="556">
        <v>0</v>
      </c>
      <c r="G123" s="556">
        <v>0</v>
      </c>
      <c r="H123" s="556">
        <v>0</v>
      </c>
      <c r="I123" s="556">
        <v>0</v>
      </c>
      <c r="J123" s="556">
        <v>0</v>
      </c>
      <c r="K123" s="557">
        <v>0</v>
      </c>
    </row>
    <row r="124" spans="1:11" x14ac:dyDescent="0.35">
      <c r="B124" s="554" t="s">
        <v>778</v>
      </c>
      <c r="C124" s="555" t="s">
        <v>779</v>
      </c>
      <c r="D124" s="556">
        <v>0</v>
      </c>
      <c r="E124" s="556">
        <v>0</v>
      </c>
      <c r="F124" s="556">
        <v>0</v>
      </c>
      <c r="G124" s="556">
        <v>0</v>
      </c>
      <c r="H124" s="556">
        <v>0</v>
      </c>
      <c r="I124" s="556">
        <v>0</v>
      </c>
      <c r="J124" s="556">
        <v>0</v>
      </c>
      <c r="K124" s="557">
        <v>0</v>
      </c>
    </row>
    <row r="125" spans="1:11" x14ac:dyDescent="0.35">
      <c r="B125" s="549" t="s">
        <v>780</v>
      </c>
      <c r="C125" s="553" t="s">
        <v>781</v>
      </c>
      <c r="D125" s="551">
        <v>0</v>
      </c>
      <c r="E125" s="551">
        <v>0</v>
      </c>
      <c r="F125" s="551">
        <v>0</v>
      </c>
      <c r="G125" s="551">
        <v>0</v>
      </c>
      <c r="H125" s="551">
        <v>0</v>
      </c>
      <c r="I125" s="551">
        <v>0</v>
      </c>
      <c r="J125" s="551">
        <v>0</v>
      </c>
      <c r="K125" s="552">
        <v>0</v>
      </c>
    </row>
    <row r="126" spans="1:11" x14ac:dyDescent="0.35">
      <c r="B126" s="554" t="s">
        <v>782</v>
      </c>
      <c r="C126" s="555" t="s">
        <v>781</v>
      </c>
      <c r="D126" s="556">
        <v>0</v>
      </c>
      <c r="E126" s="556">
        <v>0</v>
      </c>
      <c r="F126" s="556">
        <v>0</v>
      </c>
      <c r="G126" s="556">
        <v>0</v>
      </c>
      <c r="H126" s="556">
        <v>0</v>
      </c>
      <c r="I126" s="556">
        <v>0</v>
      </c>
      <c r="J126" s="556">
        <v>0</v>
      </c>
      <c r="K126" s="557">
        <v>0</v>
      </c>
    </row>
    <row r="127" spans="1:11" ht="22.5" x14ac:dyDescent="0.35">
      <c r="B127" s="549" t="s">
        <v>783</v>
      </c>
      <c r="C127" s="553" t="s">
        <v>784</v>
      </c>
      <c r="D127" s="551">
        <v>33500</v>
      </c>
      <c r="E127" s="551">
        <v>-12100.03</v>
      </c>
      <c r="F127" s="551">
        <v>21399.97</v>
      </c>
      <c r="G127" s="551">
        <v>0</v>
      </c>
      <c r="H127" s="551">
        <v>0</v>
      </c>
      <c r="I127" s="551">
        <v>3199.95</v>
      </c>
      <c r="J127" s="551">
        <v>3199.95</v>
      </c>
      <c r="K127" s="552">
        <v>18200.02</v>
      </c>
    </row>
    <row r="128" spans="1:11" x14ac:dyDescent="0.35">
      <c r="B128" s="554" t="s">
        <v>785</v>
      </c>
      <c r="C128" s="555" t="s">
        <v>786</v>
      </c>
      <c r="D128" s="556">
        <v>33500</v>
      </c>
      <c r="E128" s="556">
        <v>-12100.03</v>
      </c>
      <c r="F128" s="556">
        <v>21399.97</v>
      </c>
      <c r="G128" s="556">
        <v>0</v>
      </c>
      <c r="H128" s="556">
        <v>0</v>
      </c>
      <c r="I128" s="556">
        <v>3199.95</v>
      </c>
      <c r="J128" s="556">
        <v>3199.95</v>
      </c>
      <c r="K128" s="557">
        <v>18200.02</v>
      </c>
    </row>
    <row r="129" spans="2:11" x14ac:dyDescent="0.35">
      <c r="B129" s="549" t="s">
        <v>787</v>
      </c>
      <c r="C129" s="553" t="s">
        <v>788</v>
      </c>
      <c r="D129" s="551">
        <v>0</v>
      </c>
      <c r="E129" s="551">
        <v>0</v>
      </c>
      <c r="F129" s="551">
        <v>0</v>
      </c>
      <c r="G129" s="551">
        <v>0</v>
      </c>
      <c r="H129" s="551">
        <v>0</v>
      </c>
      <c r="I129" s="551">
        <v>0</v>
      </c>
      <c r="J129" s="551">
        <v>0</v>
      </c>
      <c r="K129" s="552">
        <v>0</v>
      </c>
    </row>
    <row r="130" spans="2:11" ht="24.75" customHeight="1" x14ac:dyDescent="0.35">
      <c r="B130" s="554" t="s">
        <v>789</v>
      </c>
      <c r="C130" s="555" t="s">
        <v>790</v>
      </c>
      <c r="D130" s="556">
        <v>0</v>
      </c>
      <c r="E130" s="556">
        <v>0</v>
      </c>
      <c r="F130" s="556">
        <v>0</v>
      </c>
      <c r="G130" s="556">
        <v>0</v>
      </c>
      <c r="H130" s="556">
        <v>0</v>
      </c>
      <c r="I130" s="556">
        <v>0</v>
      </c>
      <c r="J130" s="556">
        <v>0</v>
      </c>
      <c r="K130" s="557">
        <v>0</v>
      </c>
    </row>
    <row r="131" spans="2:11" x14ac:dyDescent="0.35">
      <c r="B131" s="549" t="s">
        <v>791</v>
      </c>
      <c r="C131" s="553" t="s">
        <v>792</v>
      </c>
      <c r="D131" s="551">
        <v>150000</v>
      </c>
      <c r="E131" s="551">
        <v>-40695.339999999997</v>
      </c>
      <c r="F131" s="551">
        <v>109304.66</v>
      </c>
      <c r="G131" s="551">
        <v>0</v>
      </c>
      <c r="H131" s="551">
        <v>0</v>
      </c>
      <c r="I131" s="551">
        <v>109304.66</v>
      </c>
      <c r="J131" s="551">
        <v>109304.66</v>
      </c>
      <c r="K131" s="552">
        <v>0</v>
      </c>
    </row>
    <row r="132" spans="2:11" x14ac:dyDescent="0.35">
      <c r="B132" s="554" t="s">
        <v>793</v>
      </c>
      <c r="C132" s="555" t="s">
        <v>794</v>
      </c>
      <c r="D132" s="556">
        <v>150000</v>
      </c>
      <c r="E132" s="556">
        <v>-40695.339999999997</v>
      </c>
      <c r="F132" s="556">
        <v>109304.66</v>
      </c>
      <c r="G132" s="556">
        <v>0</v>
      </c>
      <c r="H132" s="556">
        <v>0</v>
      </c>
      <c r="I132" s="556">
        <v>109304.66</v>
      </c>
      <c r="J132" s="556">
        <v>109304.66</v>
      </c>
      <c r="K132" s="557">
        <v>0</v>
      </c>
    </row>
    <row r="133" spans="2:11" x14ac:dyDescent="0.35">
      <c r="B133" s="549" t="s">
        <v>795</v>
      </c>
      <c r="C133" s="553" t="s">
        <v>796</v>
      </c>
      <c r="D133" s="551">
        <v>0</v>
      </c>
      <c r="E133" s="551">
        <v>0</v>
      </c>
      <c r="F133" s="551">
        <v>0</v>
      </c>
      <c r="G133" s="551">
        <v>0</v>
      </c>
      <c r="H133" s="551">
        <v>0</v>
      </c>
      <c r="I133" s="551">
        <v>0</v>
      </c>
      <c r="J133" s="551">
        <v>0</v>
      </c>
      <c r="K133" s="552">
        <v>0</v>
      </c>
    </row>
    <row r="134" spans="2:11" x14ac:dyDescent="0.35">
      <c r="B134" s="554" t="s">
        <v>797</v>
      </c>
      <c r="C134" s="555" t="s">
        <v>798</v>
      </c>
      <c r="D134" s="556">
        <v>0</v>
      </c>
      <c r="E134" s="556">
        <v>0</v>
      </c>
      <c r="F134" s="556">
        <v>0</v>
      </c>
      <c r="G134" s="556">
        <v>0</v>
      </c>
      <c r="H134" s="556">
        <v>0</v>
      </c>
      <c r="I134" s="556">
        <v>0</v>
      </c>
      <c r="J134" s="556">
        <v>0</v>
      </c>
      <c r="K134" s="557">
        <v>0</v>
      </c>
    </row>
    <row r="135" spans="2:11" x14ac:dyDescent="0.35">
      <c r="B135" s="549" t="s">
        <v>799</v>
      </c>
      <c r="C135" s="553" t="s">
        <v>800</v>
      </c>
      <c r="D135" s="551">
        <v>0</v>
      </c>
      <c r="E135" s="551">
        <v>0</v>
      </c>
      <c r="F135" s="551">
        <v>0</v>
      </c>
      <c r="G135" s="551">
        <v>0</v>
      </c>
      <c r="H135" s="551">
        <v>0</v>
      </c>
      <c r="I135" s="551">
        <v>0</v>
      </c>
      <c r="J135" s="551">
        <v>0</v>
      </c>
      <c r="K135" s="552">
        <v>0</v>
      </c>
    </row>
    <row r="136" spans="2:11" x14ac:dyDescent="0.35">
      <c r="B136" s="554" t="s">
        <v>801</v>
      </c>
      <c r="C136" s="555" t="s">
        <v>802</v>
      </c>
      <c r="D136" s="556">
        <v>0</v>
      </c>
      <c r="E136" s="556">
        <v>0</v>
      </c>
      <c r="F136" s="556">
        <v>0</v>
      </c>
      <c r="G136" s="556">
        <v>0</v>
      </c>
      <c r="H136" s="556">
        <v>0</v>
      </c>
      <c r="I136" s="556">
        <v>0</v>
      </c>
      <c r="J136" s="556">
        <v>0</v>
      </c>
      <c r="K136" s="557">
        <v>0</v>
      </c>
    </row>
    <row r="137" spans="2:11" x14ac:dyDescent="0.35">
      <c r="B137" s="549" t="s">
        <v>803</v>
      </c>
      <c r="C137" s="550" t="s">
        <v>804</v>
      </c>
      <c r="D137" s="551">
        <v>266250</v>
      </c>
      <c r="E137" s="551">
        <v>2407.39</v>
      </c>
      <c r="F137" s="551">
        <v>268657.39</v>
      </c>
      <c r="G137" s="551">
        <v>0</v>
      </c>
      <c r="H137" s="551">
        <v>0</v>
      </c>
      <c r="I137" s="551">
        <v>216533.39</v>
      </c>
      <c r="J137" s="551">
        <v>216533.39</v>
      </c>
      <c r="K137" s="552">
        <v>52124</v>
      </c>
    </row>
    <row r="138" spans="2:11" x14ac:dyDescent="0.35">
      <c r="B138" s="549" t="s">
        <v>805</v>
      </c>
      <c r="C138" s="553" t="s">
        <v>806</v>
      </c>
      <c r="D138" s="551">
        <v>266250</v>
      </c>
      <c r="E138" s="551">
        <v>2407.39</v>
      </c>
      <c r="F138" s="551">
        <v>268657.39</v>
      </c>
      <c r="G138" s="551">
        <v>0</v>
      </c>
      <c r="H138" s="551">
        <v>0</v>
      </c>
      <c r="I138" s="551">
        <v>216533.39</v>
      </c>
      <c r="J138" s="551">
        <v>216533.39</v>
      </c>
      <c r="K138" s="552">
        <v>52124</v>
      </c>
    </row>
    <row r="139" spans="2:11" x14ac:dyDescent="0.35">
      <c r="B139" s="554" t="s">
        <v>807</v>
      </c>
      <c r="C139" s="555" t="s">
        <v>806</v>
      </c>
      <c r="D139" s="556">
        <v>266250</v>
      </c>
      <c r="E139" s="556">
        <v>2407.39</v>
      </c>
      <c r="F139" s="556">
        <v>268657.39</v>
      </c>
      <c r="G139" s="556">
        <v>0</v>
      </c>
      <c r="H139" s="556">
        <v>0</v>
      </c>
      <c r="I139" s="556">
        <v>216533.39</v>
      </c>
      <c r="J139" s="556">
        <v>216533.39</v>
      </c>
      <c r="K139" s="557">
        <v>52124</v>
      </c>
    </row>
    <row r="140" spans="2:11" x14ac:dyDescent="0.35">
      <c r="B140" s="549" t="s">
        <v>808</v>
      </c>
      <c r="C140" s="553" t="s">
        <v>809</v>
      </c>
      <c r="D140" s="551">
        <v>0</v>
      </c>
      <c r="E140" s="551">
        <v>0</v>
      </c>
      <c r="F140" s="551">
        <v>0</v>
      </c>
      <c r="G140" s="551">
        <v>0</v>
      </c>
      <c r="H140" s="551">
        <v>0</v>
      </c>
      <c r="I140" s="551">
        <v>0</v>
      </c>
      <c r="J140" s="551">
        <v>0</v>
      </c>
      <c r="K140" s="552">
        <v>0</v>
      </c>
    </row>
    <row r="141" spans="2:11" x14ac:dyDescent="0.35">
      <c r="B141" s="554" t="s">
        <v>810</v>
      </c>
      <c r="C141" s="555" t="s">
        <v>811</v>
      </c>
      <c r="D141" s="556">
        <v>0</v>
      </c>
      <c r="E141" s="556">
        <v>0</v>
      </c>
      <c r="F141" s="556">
        <v>0</v>
      </c>
      <c r="G141" s="556">
        <v>0</v>
      </c>
      <c r="H141" s="556">
        <v>0</v>
      </c>
      <c r="I141" s="556">
        <v>0</v>
      </c>
      <c r="J141" s="556">
        <v>0</v>
      </c>
      <c r="K141" s="557">
        <v>0</v>
      </c>
    </row>
    <row r="142" spans="2:11" x14ac:dyDescent="0.35">
      <c r="B142" s="554" t="s">
        <v>812</v>
      </c>
      <c r="C142" s="555" t="s">
        <v>809</v>
      </c>
      <c r="D142" s="556">
        <v>0</v>
      </c>
      <c r="E142" s="556">
        <v>0</v>
      </c>
      <c r="F142" s="556">
        <v>0</v>
      </c>
      <c r="G142" s="556">
        <v>0</v>
      </c>
      <c r="H142" s="556">
        <v>0</v>
      </c>
      <c r="I142" s="556">
        <v>0</v>
      </c>
      <c r="J142" s="556">
        <v>0</v>
      </c>
      <c r="K142" s="557">
        <v>0</v>
      </c>
    </row>
    <row r="143" spans="2:11" x14ac:dyDescent="0.35">
      <c r="B143" s="549" t="s">
        <v>813</v>
      </c>
      <c r="C143" s="553" t="s">
        <v>814</v>
      </c>
      <c r="D143" s="551">
        <v>0</v>
      </c>
      <c r="E143" s="551">
        <v>0</v>
      </c>
      <c r="F143" s="551">
        <v>0</v>
      </c>
      <c r="G143" s="551">
        <v>0</v>
      </c>
      <c r="H143" s="551">
        <v>0</v>
      </c>
      <c r="I143" s="551">
        <v>0</v>
      </c>
      <c r="J143" s="551">
        <v>0</v>
      </c>
      <c r="K143" s="552">
        <v>0</v>
      </c>
    </row>
    <row r="144" spans="2:11" x14ac:dyDescent="0.35">
      <c r="B144" s="554" t="s">
        <v>815</v>
      </c>
      <c r="C144" s="555" t="s">
        <v>814</v>
      </c>
      <c r="D144" s="556">
        <v>0</v>
      </c>
      <c r="E144" s="556">
        <v>0</v>
      </c>
      <c r="F144" s="556">
        <v>0</v>
      </c>
      <c r="G144" s="556">
        <v>0</v>
      </c>
      <c r="H144" s="556">
        <v>0</v>
      </c>
      <c r="I144" s="556">
        <v>0</v>
      </c>
      <c r="J144" s="556">
        <v>0</v>
      </c>
      <c r="K144" s="557">
        <v>0</v>
      </c>
    </row>
    <row r="145" spans="2:11" x14ac:dyDescent="0.35">
      <c r="B145" s="549" t="s">
        <v>816</v>
      </c>
      <c r="C145" s="550" t="s">
        <v>817</v>
      </c>
      <c r="D145" s="551">
        <v>0</v>
      </c>
      <c r="E145" s="551">
        <v>0</v>
      </c>
      <c r="F145" s="551">
        <v>0</v>
      </c>
      <c r="G145" s="551">
        <v>0</v>
      </c>
      <c r="H145" s="551">
        <v>0</v>
      </c>
      <c r="I145" s="551">
        <v>0</v>
      </c>
      <c r="J145" s="551">
        <v>0</v>
      </c>
      <c r="K145" s="552">
        <v>0</v>
      </c>
    </row>
    <row r="146" spans="2:11" ht="22.5" x14ac:dyDescent="0.35">
      <c r="B146" s="549" t="s">
        <v>818</v>
      </c>
      <c r="C146" s="553" t="s">
        <v>819</v>
      </c>
      <c r="D146" s="551">
        <v>0</v>
      </c>
      <c r="E146" s="551">
        <v>0</v>
      </c>
      <c r="F146" s="551">
        <v>0</v>
      </c>
      <c r="G146" s="551">
        <v>0</v>
      </c>
      <c r="H146" s="551">
        <v>0</v>
      </c>
      <c r="I146" s="551">
        <v>0</v>
      </c>
      <c r="J146" s="551">
        <v>0</v>
      </c>
      <c r="K146" s="552">
        <v>0</v>
      </c>
    </row>
    <row r="147" spans="2:11" x14ac:dyDescent="0.35">
      <c r="B147" s="554" t="s">
        <v>820</v>
      </c>
      <c r="C147" s="555" t="s">
        <v>821</v>
      </c>
      <c r="D147" s="556">
        <v>0</v>
      </c>
      <c r="E147" s="556">
        <v>0</v>
      </c>
      <c r="F147" s="556">
        <v>0</v>
      </c>
      <c r="G147" s="556">
        <v>0</v>
      </c>
      <c r="H147" s="556">
        <v>0</v>
      </c>
      <c r="I147" s="556">
        <v>0</v>
      </c>
      <c r="J147" s="556">
        <v>0</v>
      </c>
      <c r="K147" s="557">
        <v>0</v>
      </c>
    </row>
    <row r="148" spans="2:11" ht="13.5" customHeight="1" x14ac:dyDescent="0.35">
      <c r="B148" s="549" t="s">
        <v>822</v>
      </c>
      <c r="C148" s="553" t="s">
        <v>823</v>
      </c>
      <c r="D148" s="551">
        <v>0</v>
      </c>
      <c r="E148" s="551">
        <v>0</v>
      </c>
      <c r="F148" s="551">
        <v>0</v>
      </c>
      <c r="G148" s="551">
        <v>0</v>
      </c>
      <c r="H148" s="551">
        <v>0</v>
      </c>
      <c r="I148" s="551">
        <v>0</v>
      </c>
      <c r="J148" s="551">
        <v>0</v>
      </c>
      <c r="K148" s="552">
        <v>0</v>
      </c>
    </row>
    <row r="149" spans="2:11" ht="27" customHeight="1" x14ac:dyDescent="0.35">
      <c r="B149" s="554" t="s">
        <v>824</v>
      </c>
      <c r="C149" s="555" t="s">
        <v>825</v>
      </c>
      <c r="D149" s="556">
        <v>0</v>
      </c>
      <c r="E149" s="556">
        <v>0</v>
      </c>
      <c r="F149" s="556">
        <v>0</v>
      </c>
      <c r="G149" s="556">
        <v>0</v>
      </c>
      <c r="H149" s="556">
        <v>0</v>
      </c>
      <c r="I149" s="556">
        <v>0</v>
      </c>
      <c r="J149" s="556">
        <v>0</v>
      </c>
      <c r="K149" s="557">
        <v>0</v>
      </c>
    </row>
    <row r="150" spans="2:11" x14ac:dyDescent="0.35">
      <c r="B150" s="549" t="s">
        <v>826</v>
      </c>
      <c r="C150" s="553" t="s">
        <v>827</v>
      </c>
      <c r="D150" s="551">
        <v>0</v>
      </c>
      <c r="E150" s="551">
        <v>0</v>
      </c>
      <c r="F150" s="551">
        <v>0</v>
      </c>
      <c r="G150" s="551">
        <v>0</v>
      </c>
      <c r="H150" s="551">
        <v>0</v>
      </c>
      <c r="I150" s="551">
        <v>0</v>
      </c>
      <c r="J150" s="551">
        <v>0</v>
      </c>
      <c r="K150" s="552">
        <v>0</v>
      </c>
    </row>
    <row r="151" spans="2:11" x14ac:dyDescent="0.35">
      <c r="B151" s="554" t="s">
        <v>828</v>
      </c>
      <c r="C151" s="555" t="s">
        <v>827</v>
      </c>
      <c r="D151" s="556">
        <v>0</v>
      </c>
      <c r="E151" s="556">
        <v>0</v>
      </c>
      <c r="F151" s="556">
        <v>0</v>
      </c>
      <c r="G151" s="556">
        <v>0</v>
      </c>
      <c r="H151" s="556">
        <v>0</v>
      </c>
      <c r="I151" s="556">
        <v>0</v>
      </c>
      <c r="J151" s="556">
        <v>0</v>
      </c>
      <c r="K151" s="557">
        <v>0</v>
      </c>
    </row>
    <row r="152" spans="2:11" ht="22.5" x14ac:dyDescent="0.35">
      <c r="B152" s="549" t="s">
        <v>829</v>
      </c>
      <c r="C152" s="553" t="s">
        <v>830</v>
      </c>
      <c r="D152" s="551">
        <v>0</v>
      </c>
      <c r="E152" s="551">
        <v>0</v>
      </c>
      <c r="F152" s="551">
        <v>0</v>
      </c>
      <c r="G152" s="551">
        <v>0</v>
      </c>
      <c r="H152" s="551">
        <v>0</v>
      </c>
      <c r="I152" s="551">
        <v>0</v>
      </c>
      <c r="J152" s="551">
        <v>0</v>
      </c>
      <c r="K152" s="552">
        <v>0</v>
      </c>
    </row>
    <row r="153" spans="2:11" ht="13.5" customHeight="1" x14ac:dyDescent="0.35">
      <c r="B153" s="554" t="s">
        <v>831</v>
      </c>
      <c r="C153" s="555" t="s">
        <v>830</v>
      </c>
      <c r="D153" s="556">
        <v>0</v>
      </c>
      <c r="E153" s="556">
        <v>0</v>
      </c>
      <c r="F153" s="556">
        <v>0</v>
      </c>
      <c r="G153" s="556">
        <v>0</v>
      </c>
      <c r="H153" s="556">
        <v>0</v>
      </c>
      <c r="I153" s="556">
        <v>0</v>
      </c>
      <c r="J153" s="556">
        <v>0</v>
      </c>
      <c r="K153" s="557">
        <v>0</v>
      </c>
    </row>
    <row r="154" spans="2:11" ht="22.5" x14ac:dyDescent="0.35">
      <c r="B154" s="549" t="s">
        <v>832</v>
      </c>
      <c r="C154" s="553" t="s">
        <v>833</v>
      </c>
      <c r="D154" s="551">
        <v>0</v>
      </c>
      <c r="E154" s="551">
        <v>0</v>
      </c>
      <c r="F154" s="551">
        <v>0</v>
      </c>
      <c r="G154" s="551">
        <v>0</v>
      </c>
      <c r="H154" s="551">
        <v>0</v>
      </c>
      <c r="I154" s="551">
        <v>0</v>
      </c>
      <c r="J154" s="551">
        <v>0</v>
      </c>
      <c r="K154" s="552">
        <v>0</v>
      </c>
    </row>
    <row r="155" spans="2:11" ht="24.75" customHeight="1" x14ac:dyDescent="0.35">
      <c r="B155" s="554" t="s">
        <v>834</v>
      </c>
      <c r="C155" s="555" t="s">
        <v>833</v>
      </c>
      <c r="D155" s="556">
        <v>0</v>
      </c>
      <c r="E155" s="556">
        <v>0</v>
      </c>
      <c r="F155" s="556">
        <v>0</v>
      </c>
      <c r="G155" s="556">
        <v>0</v>
      </c>
      <c r="H155" s="556">
        <v>0</v>
      </c>
      <c r="I155" s="556">
        <v>0</v>
      </c>
      <c r="J155" s="556">
        <v>0</v>
      </c>
      <c r="K155" s="557">
        <v>0</v>
      </c>
    </row>
    <row r="156" spans="2:11" ht="24.75" customHeight="1" x14ac:dyDescent="0.35">
      <c r="B156" s="549" t="s">
        <v>835</v>
      </c>
      <c r="C156" s="553" t="s">
        <v>836</v>
      </c>
      <c r="D156" s="551">
        <v>0</v>
      </c>
      <c r="E156" s="551">
        <v>0</v>
      </c>
      <c r="F156" s="551">
        <v>0</v>
      </c>
      <c r="G156" s="551">
        <v>0</v>
      </c>
      <c r="H156" s="551">
        <v>0</v>
      </c>
      <c r="I156" s="551">
        <v>0</v>
      </c>
      <c r="J156" s="551">
        <v>0</v>
      </c>
      <c r="K156" s="552">
        <v>0</v>
      </c>
    </row>
    <row r="157" spans="2:11" ht="24" customHeight="1" x14ac:dyDescent="0.35">
      <c r="B157" s="554" t="s">
        <v>837</v>
      </c>
      <c r="C157" s="555" t="s">
        <v>836</v>
      </c>
      <c r="D157" s="556">
        <v>0</v>
      </c>
      <c r="E157" s="556">
        <v>0</v>
      </c>
      <c r="F157" s="556">
        <v>0</v>
      </c>
      <c r="G157" s="556">
        <v>0</v>
      </c>
      <c r="H157" s="556">
        <v>0</v>
      </c>
      <c r="I157" s="556">
        <v>0</v>
      </c>
      <c r="J157" s="556">
        <v>0</v>
      </c>
      <c r="K157" s="557">
        <v>0</v>
      </c>
    </row>
    <row r="158" spans="2:11" x14ac:dyDescent="0.35">
      <c r="B158" s="549" t="s">
        <v>838</v>
      </c>
      <c r="C158" s="553" t="s">
        <v>839</v>
      </c>
      <c r="D158" s="551">
        <v>0</v>
      </c>
      <c r="E158" s="551">
        <v>0</v>
      </c>
      <c r="F158" s="551">
        <v>0</v>
      </c>
      <c r="G158" s="551">
        <v>0</v>
      </c>
      <c r="H158" s="551">
        <v>0</v>
      </c>
      <c r="I158" s="551">
        <v>0</v>
      </c>
      <c r="J158" s="551">
        <v>0</v>
      </c>
      <c r="K158" s="552">
        <v>0</v>
      </c>
    </row>
    <row r="159" spans="2:11" ht="25.5" customHeight="1" x14ac:dyDescent="0.35">
      <c r="B159" s="554" t="s">
        <v>840</v>
      </c>
      <c r="C159" s="555" t="s">
        <v>839</v>
      </c>
      <c r="D159" s="556">
        <v>0</v>
      </c>
      <c r="E159" s="556">
        <v>0</v>
      </c>
      <c r="F159" s="556">
        <v>0</v>
      </c>
      <c r="G159" s="556">
        <v>0</v>
      </c>
      <c r="H159" s="556">
        <v>0</v>
      </c>
      <c r="I159" s="556">
        <v>0</v>
      </c>
      <c r="J159" s="556">
        <v>0</v>
      </c>
      <c r="K159" s="557">
        <v>0</v>
      </c>
    </row>
    <row r="160" spans="2:11" ht="27" customHeight="1" x14ac:dyDescent="0.35">
      <c r="B160" s="549" t="s">
        <v>841</v>
      </c>
      <c r="C160" s="553" t="s">
        <v>842</v>
      </c>
      <c r="D160" s="551">
        <v>0</v>
      </c>
      <c r="E160" s="551">
        <v>0</v>
      </c>
      <c r="F160" s="551">
        <v>0</v>
      </c>
      <c r="G160" s="551">
        <v>0</v>
      </c>
      <c r="H160" s="551">
        <v>0</v>
      </c>
      <c r="I160" s="551">
        <v>0</v>
      </c>
      <c r="J160" s="551">
        <v>0</v>
      </c>
      <c r="K160" s="552">
        <v>0</v>
      </c>
    </row>
    <row r="161" spans="2:13" ht="13.5" customHeight="1" x14ac:dyDescent="0.35">
      <c r="B161" s="554" t="s">
        <v>843</v>
      </c>
      <c r="C161" s="555" t="s">
        <v>844</v>
      </c>
      <c r="D161" s="556">
        <v>0</v>
      </c>
      <c r="E161" s="556">
        <v>0</v>
      </c>
      <c r="F161" s="556">
        <v>0</v>
      </c>
      <c r="G161" s="556">
        <v>0</v>
      </c>
      <c r="H161" s="556">
        <v>0</v>
      </c>
      <c r="I161" s="556">
        <v>0</v>
      </c>
      <c r="J161" s="556">
        <v>0</v>
      </c>
      <c r="K161" s="557">
        <v>0</v>
      </c>
    </row>
    <row r="162" spans="2:13" x14ac:dyDescent="0.35">
      <c r="B162" s="549" t="s">
        <v>845</v>
      </c>
      <c r="C162" s="553" t="s">
        <v>846</v>
      </c>
      <c r="D162" s="551">
        <v>0</v>
      </c>
      <c r="E162" s="551">
        <v>0</v>
      </c>
      <c r="F162" s="551">
        <v>0</v>
      </c>
      <c r="G162" s="551">
        <v>0</v>
      </c>
      <c r="H162" s="551">
        <v>0</v>
      </c>
      <c r="I162" s="551">
        <v>0</v>
      </c>
      <c r="J162" s="551">
        <v>0</v>
      </c>
      <c r="K162" s="552">
        <v>0</v>
      </c>
    </row>
    <row r="163" spans="2:13" x14ac:dyDescent="0.35">
      <c r="B163" s="554" t="s">
        <v>847</v>
      </c>
      <c r="C163" s="555" t="s">
        <v>848</v>
      </c>
      <c r="D163" s="556">
        <v>0</v>
      </c>
      <c r="E163" s="556">
        <v>0</v>
      </c>
      <c r="F163" s="556">
        <v>0</v>
      </c>
      <c r="G163" s="556">
        <v>0</v>
      </c>
      <c r="H163" s="556">
        <v>0</v>
      </c>
      <c r="I163" s="556">
        <v>0</v>
      </c>
      <c r="J163" s="556">
        <v>0</v>
      </c>
      <c r="K163" s="557">
        <v>0</v>
      </c>
    </row>
    <row r="164" spans="2:13" x14ac:dyDescent="0.35">
      <c r="B164" s="549" t="s">
        <v>849</v>
      </c>
      <c r="C164" s="550" t="s">
        <v>850</v>
      </c>
      <c r="D164" s="551">
        <v>100000</v>
      </c>
      <c r="E164" s="551">
        <v>1082.31</v>
      </c>
      <c r="F164" s="551">
        <v>101082.31</v>
      </c>
      <c r="G164" s="551">
        <v>0</v>
      </c>
      <c r="H164" s="551">
        <v>0</v>
      </c>
      <c r="I164" s="551">
        <v>51423.99</v>
      </c>
      <c r="J164" s="551">
        <v>51423.99</v>
      </c>
      <c r="K164" s="552">
        <v>49658.32</v>
      </c>
    </row>
    <row r="165" spans="2:13" x14ac:dyDescent="0.35">
      <c r="B165" s="549" t="s">
        <v>851</v>
      </c>
      <c r="C165" s="553" t="s">
        <v>852</v>
      </c>
      <c r="D165" s="551">
        <v>0</v>
      </c>
      <c r="E165" s="551">
        <v>1082.31</v>
      </c>
      <c r="F165" s="551">
        <v>1082.31</v>
      </c>
      <c r="G165" s="551">
        <v>0</v>
      </c>
      <c r="H165" s="551">
        <v>0</v>
      </c>
      <c r="I165" s="551">
        <v>1082.31</v>
      </c>
      <c r="J165" s="551">
        <v>1082.31</v>
      </c>
      <c r="K165" s="552">
        <v>0</v>
      </c>
    </row>
    <row r="166" spans="2:13" x14ac:dyDescent="0.35">
      <c r="B166" s="554" t="s">
        <v>853</v>
      </c>
      <c r="C166" s="555" t="s">
        <v>854</v>
      </c>
      <c r="D166" s="556">
        <v>0</v>
      </c>
      <c r="E166" s="556">
        <v>1082.31</v>
      </c>
      <c r="F166" s="556">
        <v>1082.31</v>
      </c>
      <c r="G166" s="556">
        <v>0</v>
      </c>
      <c r="H166" s="556">
        <v>0</v>
      </c>
      <c r="I166" s="556">
        <v>1082.31</v>
      </c>
      <c r="J166" s="556">
        <v>1082.31</v>
      </c>
      <c r="K166" s="557">
        <v>0</v>
      </c>
    </row>
    <row r="167" spans="2:13" x14ac:dyDescent="0.35">
      <c r="B167" s="549" t="s">
        <v>855</v>
      </c>
      <c r="C167" s="553" t="s">
        <v>856</v>
      </c>
      <c r="D167" s="551">
        <v>0</v>
      </c>
      <c r="E167" s="551">
        <v>0</v>
      </c>
      <c r="F167" s="551">
        <v>0</v>
      </c>
      <c r="G167" s="551">
        <v>0</v>
      </c>
      <c r="H167" s="551">
        <v>0</v>
      </c>
      <c r="I167" s="551">
        <v>0</v>
      </c>
      <c r="J167" s="551">
        <v>0</v>
      </c>
      <c r="K167" s="552">
        <v>0</v>
      </c>
    </row>
    <row r="168" spans="2:13" x14ac:dyDescent="0.35">
      <c r="B168" s="554" t="s">
        <v>857</v>
      </c>
      <c r="C168" s="555" t="s">
        <v>856</v>
      </c>
      <c r="D168" s="556">
        <v>0</v>
      </c>
      <c r="E168" s="556">
        <v>0</v>
      </c>
      <c r="F168" s="556">
        <v>0</v>
      </c>
      <c r="G168" s="556">
        <v>0</v>
      </c>
      <c r="H168" s="556">
        <v>0</v>
      </c>
      <c r="I168" s="556">
        <v>0</v>
      </c>
      <c r="J168" s="556">
        <v>0</v>
      </c>
      <c r="K168" s="557">
        <v>0</v>
      </c>
    </row>
    <row r="169" spans="2:13" x14ac:dyDescent="0.35">
      <c r="B169" s="549" t="s">
        <v>858</v>
      </c>
      <c r="C169" s="553" t="s">
        <v>859</v>
      </c>
      <c r="D169" s="551">
        <v>0</v>
      </c>
      <c r="E169" s="551">
        <v>0</v>
      </c>
      <c r="F169" s="551">
        <v>0</v>
      </c>
      <c r="G169" s="551">
        <v>0</v>
      </c>
      <c r="H169" s="551">
        <v>0</v>
      </c>
      <c r="I169" s="551">
        <v>0</v>
      </c>
      <c r="J169" s="551">
        <v>0</v>
      </c>
      <c r="K169" s="552">
        <v>0</v>
      </c>
    </row>
    <row r="170" spans="2:13" x14ac:dyDescent="0.35">
      <c r="B170" s="554" t="s">
        <v>860</v>
      </c>
      <c r="C170" s="555" t="s">
        <v>859</v>
      </c>
      <c r="D170" s="556">
        <v>0</v>
      </c>
      <c r="E170" s="556">
        <v>0</v>
      </c>
      <c r="F170" s="556">
        <v>0</v>
      </c>
      <c r="G170" s="556">
        <v>0</v>
      </c>
      <c r="H170" s="556">
        <v>0</v>
      </c>
      <c r="I170" s="556">
        <v>0</v>
      </c>
      <c r="J170" s="556">
        <v>0</v>
      </c>
      <c r="K170" s="557">
        <v>0</v>
      </c>
    </row>
    <row r="171" spans="2:13" x14ac:dyDescent="0.35">
      <c r="B171" s="549" t="s">
        <v>861</v>
      </c>
      <c r="C171" s="553" t="s">
        <v>862</v>
      </c>
      <c r="D171" s="551">
        <v>0</v>
      </c>
      <c r="E171" s="551">
        <v>0</v>
      </c>
      <c r="F171" s="551">
        <v>0</v>
      </c>
      <c r="G171" s="551">
        <v>0</v>
      </c>
      <c r="H171" s="551">
        <v>0</v>
      </c>
      <c r="I171" s="551">
        <v>0</v>
      </c>
      <c r="J171" s="551">
        <v>0</v>
      </c>
      <c r="K171" s="552">
        <v>0</v>
      </c>
    </row>
    <row r="172" spans="2:13" x14ac:dyDescent="0.35">
      <c r="B172" s="554" t="s">
        <v>863</v>
      </c>
      <c r="C172" s="555" t="s">
        <v>862</v>
      </c>
      <c r="D172" s="556">
        <v>0</v>
      </c>
      <c r="E172" s="556">
        <v>0</v>
      </c>
      <c r="F172" s="556">
        <v>0</v>
      </c>
      <c r="G172" s="556">
        <v>0</v>
      </c>
      <c r="H172" s="556">
        <v>0</v>
      </c>
      <c r="I172" s="556">
        <v>0</v>
      </c>
      <c r="J172" s="556">
        <v>0</v>
      </c>
      <c r="K172" s="557">
        <v>0</v>
      </c>
    </row>
    <row r="173" spans="2:13" x14ac:dyDescent="0.35">
      <c r="B173" s="549" t="s">
        <v>864</v>
      </c>
      <c r="C173" s="553" t="s">
        <v>865</v>
      </c>
      <c r="D173" s="551">
        <v>0</v>
      </c>
      <c r="E173" s="551">
        <v>0</v>
      </c>
      <c r="F173" s="551">
        <v>0</v>
      </c>
      <c r="G173" s="551">
        <v>0</v>
      </c>
      <c r="H173" s="551">
        <v>0</v>
      </c>
      <c r="I173" s="551">
        <v>0</v>
      </c>
      <c r="J173" s="551">
        <v>0</v>
      </c>
      <c r="K173" s="552">
        <v>0</v>
      </c>
    </row>
    <row r="174" spans="2:13" x14ac:dyDescent="0.35">
      <c r="B174" s="554" t="s">
        <v>866</v>
      </c>
      <c r="C174" s="555" t="s">
        <v>865</v>
      </c>
      <c r="D174" s="556">
        <v>0</v>
      </c>
      <c r="E174" s="556">
        <v>0</v>
      </c>
      <c r="F174" s="556">
        <v>0</v>
      </c>
      <c r="G174" s="556">
        <v>0</v>
      </c>
      <c r="H174" s="556">
        <v>0</v>
      </c>
      <c r="I174" s="556">
        <v>0</v>
      </c>
      <c r="J174" s="556">
        <v>0</v>
      </c>
      <c r="K174" s="557">
        <v>0</v>
      </c>
      <c r="M174" s="60"/>
    </row>
    <row r="175" spans="2:13" x14ac:dyDescent="0.35">
      <c r="B175" s="549" t="s">
        <v>867</v>
      </c>
      <c r="C175" s="553" t="s">
        <v>868</v>
      </c>
      <c r="D175" s="551">
        <v>0</v>
      </c>
      <c r="E175" s="551">
        <v>0</v>
      </c>
      <c r="F175" s="551">
        <v>0</v>
      </c>
      <c r="G175" s="551">
        <v>0</v>
      </c>
      <c r="H175" s="551">
        <v>0</v>
      </c>
      <c r="I175" s="551">
        <v>0</v>
      </c>
      <c r="J175" s="551">
        <v>0</v>
      </c>
      <c r="K175" s="552">
        <v>0</v>
      </c>
    </row>
    <row r="176" spans="2:13" x14ac:dyDescent="0.35">
      <c r="B176" s="554" t="s">
        <v>869</v>
      </c>
      <c r="C176" s="555" t="s">
        <v>868</v>
      </c>
      <c r="D176" s="556">
        <v>0</v>
      </c>
      <c r="E176" s="556">
        <v>0</v>
      </c>
      <c r="F176" s="556">
        <v>0</v>
      </c>
      <c r="G176" s="556">
        <v>0</v>
      </c>
      <c r="H176" s="556">
        <v>0</v>
      </c>
      <c r="I176" s="556">
        <v>0</v>
      </c>
      <c r="J176" s="556">
        <v>0</v>
      </c>
      <c r="K176" s="557">
        <v>0</v>
      </c>
    </row>
    <row r="177" spans="2:11" x14ac:dyDescent="0.35">
      <c r="B177" s="549" t="s">
        <v>870</v>
      </c>
      <c r="C177" s="553" t="s">
        <v>871</v>
      </c>
      <c r="D177" s="551">
        <v>0</v>
      </c>
      <c r="E177" s="551">
        <v>0</v>
      </c>
      <c r="F177" s="551">
        <v>0</v>
      </c>
      <c r="G177" s="551">
        <v>0</v>
      </c>
      <c r="H177" s="551">
        <v>0</v>
      </c>
      <c r="I177" s="551">
        <v>0</v>
      </c>
      <c r="J177" s="551">
        <v>0</v>
      </c>
      <c r="K177" s="552">
        <v>0</v>
      </c>
    </row>
    <row r="178" spans="2:11" x14ac:dyDescent="0.35">
      <c r="B178" s="554" t="s">
        <v>872</v>
      </c>
      <c r="C178" s="555" t="s">
        <v>871</v>
      </c>
      <c r="D178" s="556">
        <v>0</v>
      </c>
      <c r="E178" s="556">
        <v>0</v>
      </c>
      <c r="F178" s="556">
        <v>0</v>
      </c>
      <c r="G178" s="556">
        <v>0</v>
      </c>
      <c r="H178" s="556">
        <v>0</v>
      </c>
      <c r="I178" s="556">
        <v>0</v>
      </c>
      <c r="J178" s="556">
        <v>0</v>
      </c>
      <c r="K178" s="557">
        <v>0</v>
      </c>
    </row>
    <row r="179" spans="2:11" x14ac:dyDescent="0.35">
      <c r="B179" s="549" t="s">
        <v>873</v>
      </c>
      <c r="C179" s="553" t="s">
        <v>874</v>
      </c>
      <c r="D179" s="551">
        <v>0</v>
      </c>
      <c r="E179" s="551">
        <v>0</v>
      </c>
      <c r="F179" s="551">
        <v>0</v>
      </c>
      <c r="G179" s="551">
        <v>0</v>
      </c>
      <c r="H179" s="551">
        <v>0</v>
      </c>
      <c r="I179" s="551">
        <v>0</v>
      </c>
      <c r="J179" s="551">
        <v>0</v>
      </c>
      <c r="K179" s="552">
        <v>0</v>
      </c>
    </row>
    <row r="180" spans="2:11" x14ac:dyDescent="0.35">
      <c r="B180" s="554" t="s">
        <v>875</v>
      </c>
      <c r="C180" s="555" t="s">
        <v>874</v>
      </c>
      <c r="D180" s="556">
        <v>0</v>
      </c>
      <c r="E180" s="556">
        <v>0</v>
      </c>
      <c r="F180" s="556">
        <v>0</v>
      </c>
      <c r="G180" s="556">
        <v>0</v>
      </c>
      <c r="H180" s="556">
        <v>0</v>
      </c>
      <c r="I180" s="556">
        <v>0</v>
      </c>
      <c r="J180" s="556">
        <v>0</v>
      </c>
      <c r="K180" s="557">
        <v>0</v>
      </c>
    </row>
    <row r="181" spans="2:11" x14ac:dyDescent="0.35">
      <c r="B181" s="554" t="s">
        <v>876</v>
      </c>
      <c r="C181" s="555" t="s">
        <v>877</v>
      </c>
      <c r="D181" s="556">
        <v>0</v>
      </c>
      <c r="E181" s="556">
        <v>0</v>
      </c>
      <c r="F181" s="556">
        <v>0</v>
      </c>
      <c r="G181" s="556">
        <v>0</v>
      </c>
      <c r="H181" s="556">
        <v>0</v>
      </c>
      <c r="I181" s="556">
        <v>0</v>
      </c>
      <c r="J181" s="556">
        <v>0</v>
      </c>
      <c r="K181" s="557">
        <v>0</v>
      </c>
    </row>
    <row r="182" spans="2:11" x14ac:dyDescent="0.35">
      <c r="B182" s="554" t="s">
        <v>878</v>
      </c>
      <c r="C182" s="555" t="s">
        <v>879</v>
      </c>
      <c r="D182" s="556">
        <v>0</v>
      </c>
      <c r="E182" s="556">
        <v>0</v>
      </c>
      <c r="F182" s="556">
        <v>0</v>
      </c>
      <c r="G182" s="556">
        <v>0</v>
      </c>
      <c r="H182" s="556">
        <v>0</v>
      </c>
      <c r="I182" s="556">
        <v>0</v>
      </c>
      <c r="J182" s="556">
        <v>0</v>
      </c>
      <c r="K182" s="557">
        <v>0</v>
      </c>
    </row>
    <row r="183" spans="2:11" x14ac:dyDescent="0.35">
      <c r="B183" s="549" t="s">
        <v>880</v>
      </c>
      <c r="C183" s="553" t="s">
        <v>881</v>
      </c>
      <c r="D183" s="551">
        <v>100000</v>
      </c>
      <c r="E183" s="551">
        <v>0</v>
      </c>
      <c r="F183" s="551">
        <v>100000</v>
      </c>
      <c r="G183" s="551">
        <v>0</v>
      </c>
      <c r="H183" s="551">
        <v>0</v>
      </c>
      <c r="I183" s="551">
        <v>50341.68</v>
      </c>
      <c r="J183" s="551">
        <v>50341.68</v>
      </c>
      <c r="K183" s="552">
        <v>49658.32</v>
      </c>
    </row>
    <row r="184" spans="2:11" x14ac:dyDescent="0.35">
      <c r="B184" s="554" t="s">
        <v>882</v>
      </c>
      <c r="C184" s="555" t="s">
        <v>883</v>
      </c>
      <c r="D184" s="556">
        <v>100000</v>
      </c>
      <c r="E184" s="556">
        <v>0</v>
      </c>
      <c r="F184" s="556">
        <v>100000</v>
      </c>
      <c r="G184" s="556">
        <v>0</v>
      </c>
      <c r="H184" s="556">
        <v>0</v>
      </c>
      <c r="I184" s="556">
        <v>50341.68</v>
      </c>
      <c r="J184" s="556">
        <v>50341.68</v>
      </c>
      <c r="K184" s="557">
        <v>49658.32</v>
      </c>
    </row>
    <row r="185" spans="2:11" x14ac:dyDescent="0.35">
      <c r="B185" s="554" t="s">
        <v>884</v>
      </c>
      <c r="C185" s="555" t="s">
        <v>885</v>
      </c>
      <c r="D185" s="556">
        <v>0</v>
      </c>
      <c r="E185" s="556">
        <v>0</v>
      </c>
      <c r="F185" s="556">
        <v>0</v>
      </c>
      <c r="G185" s="556">
        <v>0</v>
      </c>
      <c r="H185" s="556">
        <v>0</v>
      </c>
      <c r="I185" s="556">
        <v>0</v>
      </c>
      <c r="J185" s="556">
        <v>0</v>
      </c>
      <c r="K185" s="557">
        <v>0</v>
      </c>
    </row>
    <row r="186" spans="2:11" x14ac:dyDescent="0.35">
      <c r="B186" s="549" t="s">
        <v>886</v>
      </c>
      <c r="C186" s="550" t="s">
        <v>887</v>
      </c>
      <c r="D186" s="551">
        <v>33398</v>
      </c>
      <c r="E186" s="551">
        <v>50460.800000000003</v>
      </c>
      <c r="F186" s="551">
        <v>83858.8</v>
      </c>
      <c r="G186" s="551">
        <v>0</v>
      </c>
      <c r="H186" s="551">
        <v>0</v>
      </c>
      <c r="I186" s="551">
        <v>57890.8</v>
      </c>
      <c r="J186" s="551">
        <v>57890.8</v>
      </c>
      <c r="K186" s="552">
        <v>25968</v>
      </c>
    </row>
    <row r="187" spans="2:11" x14ac:dyDescent="0.35">
      <c r="B187" s="549" t="s">
        <v>888</v>
      </c>
      <c r="C187" s="553" t="s">
        <v>889</v>
      </c>
      <c r="D187" s="551">
        <v>0</v>
      </c>
      <c r="E187" s="551">
        <v>0</v>
      </c>
      <c r="F187" s="551">
        <v>0</v>
      </c>
      <c r="G187" s="551">
        <v>0</v>
      </c>
      <c r="H187" s="551">
        <v>0</v>
      </c>
      <c r="I187" s="551">
        <v>0</v>
      </c>
      <c r="J187" s="551">
        <v>0</v>
      </c>
      <c r="K187" s="552">
        <v>0</v>
      </c>
    </row>
    <row r="188" spans="2:11" x14ac:dyDescent="0.35">
      <c r="B188" s="554" t="s">
        <v>890</v>
      </c>
      <c r="C188" s="555" t="s">
        <v>891</v>
      </c>
      <c r="D188" s="556">
        <v>0</v>
      </c>
      <c r="E188" s="556">
        <v>0</v>
      </c>
      <c r="F188" s="556">
        <v>0</v>
      </c>
      <c r="G188" s="556">
        <v>0</v>
      </c>
      <c r="H188" s="556">
        <v>0</v>
      </c>
      <c r="I188" s="556">
        <v>0</v>
      </c>
      <c r="J188" s="556">
        <v>0</v>
      </c>
      <c r="K188" s="557">
        <v>0</v>
      </c>
    </row>
    <row r="189" spans="2:11" x14ac:dyDescent="0.35">
      <c r="B189" s="549" t="s">
        <v>892</v>
      </c>
      <c r="C189" s="553" t="s">
        <v>893</v>
      </c>
      <c r="D189" s="551">
        <v>0</v>
      </c>
      <c r="E189" s="551">
        <v>0</v>
      </c>
      <c r="F189" s="551">
        <v>0</v>
      </c>
      <c r="G189" s="551">
        <v>0</v>
      </c>
      <c r="H189" s="551">
        <v>0</v>
      </c>
      <c r="I189" s="551">
        <v>0</v>
      </c>
      <c r="J189" s="551">
        <v>0</v>
      </c>
      <c r="K189" s="552">
        <v>0</v>
      </c>
    </row>
    <row r="190" spans="2:11" x14ac:dyDescent="0.35">
      <c r="B190" s="554" t="s">
        <v>894</v>
      </c>
      <c r="C190" s="555" t="s">
        <v>895</v>
      </c>
      <c r="D190" s="556">
        <v>0</v>
      </c>
      <c r="E190" s="556">
        <v>0</v>
      </c>
      <c r="F190" s="556">
        <v>0</v>
      </c>
      <c r="G190" s="556">
        <v>0</v>
      </c>
      <c r="H190" s="556">
        <v>0</v>
      </c>
      <c r="I190" s="556">
        <v>0</v>
      </c>
      <c r="J190" s="556">
        <v>0</v>
      </c>
      <c r="K190" s="557">
        <v>0</v>
      </c>
    </row>
    <row r="191" spans="2:11" x14ac:dyDescent="0.35">
      <c r="B191" s="549" t="s">
        <v>896</v>
      </c>
      <c r="C191" s="553" t="s">
        <v>897</v>
      </c>
      <c r="D191" s="551">
        <v>0</v>
      </c>
      <c r="E191" s="551">
        <v>314</v>
      </c>
      <c r="F191" s="551">
        <v>314</v>
      </c>
      <c r="G191" s="551">
        <v>0</v>
      </c>
      <c r="H191" s="551">
        <v>0</v>
      </c>
      <c r="I191" s="551">
        <v>314</v>
      </c>
      <c r="J191" s="551">
        <v>314</v>
      </c>
      <c r="K191" s="552">
        <v>0</v>
      </c>
    </row>
    <row r="192" spans="2:11" x14ac:dyDescent="0.35">
      <c r="B192" s="554" t="s">
        <v>898</v>
      </c>
      <c r="C192" s="555" t="s">
        <v>897</v>
      </c>
      <c r="D192" s="556">
        <v>0</v>
      </c>
      <c r="E192" s="556">
        <v>314</v>
      </c>
      <c r="F192" s="556">
        <v>314</v>
      </c>
      <c r="G192" s="556">
        <v>0</v>
      </c>
      <c r="H192" s="556">
        <v>0</v>
      </c>
      <c r="I192" s="556">
        <v>314</v>
      </c>
      <c r="J192" s="556">
        <v>314</v>
      </c>
      <c r="K192" s="557">
        <v>0</v>
      </c>
    </row>
    <row r="193" spans="2:11" x14ac:dyDescent="0.35">
      <c r="B193" s="549" t="s">
        <v>899</v>
      </c>
      <c r="C193" s="553" t="s">
        <v>900</v>
      </c>
      <c r="D193" s="551">
        <v>33398</v>
      </c>
      <c r="E193" s="551">
        <v>50146.8</v>
      </c>
      <c r="F193" s="551">
        <v>83544.800000000003</v>
      </c>
      <c r="G193" s="551">
        <v>0</v>
      </c>
      <c r="H193" s="551">
        <v>0</v>
      </c>
      <c r="I193" s="551">
        <v>57576.800000000003</v>
      </c>
      <c r="J193" s="551">
        <v>57576.800000000003</v>
      </c>
      <c r="K193" s="552">
        <v>25968</v>
      </c>
    </row>
    <row r="194" spans="2:11" x14ac:dyDescent="0.35">
      <c r="B194" s="554" t="s">
        <v>901</v>
      </c>
      <c r="C194" s="555" t="s">
        <v>900</v>
      </c>
      <c r="D194" s="556">
        <v>33398</v>
      </c>
      <c r="E194" s="556">
        <v>50146.8</v>
      </c>
      <c r="F194" s="556">
        <v>83544.800000000003</v>
      </c>
      <c r="G194" s="556">
        <v>0</v>
      </c>
      <c r="H194" s="556">
        <v>0</v>
      </c>
      <c r="I194" s="556">
        <v>57576.800000000003</v>
      </c>
      <c r="J194" s="556">
        <v>57576.800000000003</v>
      </c>
      <c r="K194" s="557">
        <v>25968</v>
      </c>
    </row>
    <row r="195" spans="2:11" x14ac:dyDescent="0.35">
      <c r="B195" s="549" t="s">
        <v>902</v>
      </c>
      <c r="C195" s="553" t="s">
        <v>903</v>
      </c>
      <c r="D195" s="551">
        <v>0</v>
      </c>
      <c r="E195" s="551">
        <v>0</v>
      </c>
      <c r="F195" s="551">
        <v>0</v>
      </c>
      <c r="G195" s="551">
        <v>0</v>
      </c>
      <c r="H195" s="551">
        <v>0</v>
      </c>
      <c r="I195" s="551">
        <v>0</v>
      </c>
      <c r="J195" s="551">
        <v>0</v>
      </c>
      <c r="K195" s="552">
        <v>0</v>
      </c>
    </row>
    <row r="196" spans="2:11" x14ac:dyDescent="0.35">
      <c r="B196" s="554" t="s">
        <v>904</v>
      </c>
      <c r="C196" s="555" t="s">
        <v>903</v>
      </c>
      <c r="D196" s="556">
        <v>0</v>
      </c>
      <c r="E196" s="556">
        <v>0</v>
      </c>
      <c r="F196" s="556">
        <v>0</v>
      </c>
      <c r="G196" s="556">
        <v>0</v>
      </c>
      <c r="H196" s="556">
        <v>0</v>
      </c>
      <c r="I196" s="556">
        <v>0</v>
      </c>
      <c r="J196" s="556">
        <v>0</v>
      </c>
      <c r="K196" s="557">
        <v>0</v>
      </c>
    </row>
    <row r="197" spans="2:11" x14ac:dyDescent="0.35">
      <c r="B197" s="549" t="s">
        <v>905</v>
      </c>
      <c r="C197" s="553" t="s">
        <v>906</v>
      </c>
      <c r="D197" s="551">
        <v>0</v>
      </c>
      <c r="E197" s="551">
        <v>0</v>
      </c>
      <c r="F197" s="551">
        <v>0</v>
      </c>
      <c r="G197" s="551">
        <v>0</v>
      </c>
      <c r="H197" s="551">
        <v>0</v>
      </c>
      <c r="I197" s="551">
        <v>0</v>
      </c>
      <c r="J197" s="551">
        <v>0</v>
      </c>
      <c r="K197" s="552">
        <v>0</v>
      </c>
    </row>
    <row r="198" spans="2:11" x14ac:dyDescent="0.35">
      <c r="B198" s="554" t="s">
        <v>907</v>
      </c>
      <c r="C198" s="555" t="s">
        <v>908</v>
      </c>
      <c r="D198" s="556">
        <v>0</v>
      </c>
      <c r="E198" s="556">
        <v>0</v>
      </c>
      <c r="F198" s="556">
        <v>0</v>
      </c>
      <c r="G198" s="556">
        <v>0</v>
      </c>
      <c r="H198" s="556">
        <v>0</v>
      </c>
      <c r="I198" s="556">
        <v>0</v>
      </c>
      <c r="J198" s="556">
        <v>0</v>
      </c>
      <c r="K198" s="557">
        <v>0</v>
      </c>
    </row>
    <row r="199" spans="2:11" x14ac:dyDescent="0.35">
      <c r="B199" s="549" t="s">
        <v>909</v>
      </c>
      <c r="C199" s="553" t="s">
        <v>910</v>
      </c>
      <c r="D199" s="551">
        <v>0</v>
      </c>
      <c r="E199" s="551">
        <v>0</v>
      </c>
      <c r="F199" s="551">
        <v>0</v>
      </c>
      <c r="G199" s="551">
        <v>0</v>
      </c>
      <c r="H199" s="551">
        <v>0</v>
      </c>
      <c r="I199" s="551">
        <v>0</v>
      </c>
      <c r="J199" s="551">
        <v>0</v>
      </c>
      <c r="K199" s="552">
        <v>0</v>
      </c>
    </row>
    <row r="200" spans="2:11" x14ac:dyDescent="0.35">
      <c r="B200" s="554" t="s">
        <v>911</v>
      </c>
      <c r="C200" s="555" t="s">
        <v>912</v>
      </c>
      <c r="D200" s="556">
        <v>0</v>
      </c>
      <c r="E200" s="556">
        <v>0</v>
      </c>
      <c r="F200" s="556">
        <v>0</v>
      </c>
      <c r="G200" s="556">
        <v>0</v>
      </c>
      <c r="H200" s="556">
        <v>0</v>
      </c>
      <c r="I200" s="556">
        <v>0</v>
      </c>
      <c r="J200" s="556">
        <v>0</v>
      </c>
      <c r="K200" s="557">
        <v>0</v>
      </c>
    </row>
    <row r="201" spans="2:11" x14ac:dyDescent="0.35">
      <c r="B201" s="549" t="s">
        <v>913</v>
      </c>
      <c r="C201" s="550" t="s">
        <v>914</v>
      </c>
      <c r="D201" s="551">
        <v>280500</v>
      </c>
      <c r="E201" s="551">
        <v>134674.22</v>
      </c>
      <c r="F201" s="551">
        <v>415174.22</v>
      </c>
      <c r="G201" s="551">
        <v>0</v>
      </c>
      <c r="H201" s="551">
        <v>0</v>
      </c>
      <c r="I201" s="551">
        <v>392734.96</v>
      </c>
      <c r="J201" s="551">
        <v>392734.96</v>
      </c>
      <c r="K201" s="552">
        <v>22439.26</v>
      </c>
    </row>
    <row r="202" spans="2:11" x14ac:dyDescent="0.35">
      <c r="B202" s="549" t="s">
        <v>915</v>
      </c>
      <c r="C202" s="553" t="s">
        <v>916</v>
      </c>
      <c r="D202" s="551">
        <v>280500</v>
      </c>
      <c r="E202" s="551">
        <v>134674.22</v>
      </c>
      <c r="F202" s="551">
        <v>415174.22</v>
      </c>
      <c r="G202" s="551">
        <v>0</v>
      </c>
      <c r="H202" s="551">
        <v>0</v>
      </c>
      <c r="I202" s="551">
        <v>392734.96</v>
      </c>
      <c r="J202" s="551">
        <v>392734.96</v>
      </c>
      <c r="K202" s="552">
        <v>22439.26</v>
      </c>
    </row>
    <row r="203" spans="2:11" x14ac:dyDescent="0.35">
      <c r="B203" s="554" t="s">
        <v>917</v>
      </c>
      <c r="C203" s="555" t="s">
        <v>916</v>
      </c>
      <c r="D203" s="556">
        <v>280500</v>
      </c>
      <c r="E203" s="556">
        <v>134674.22</v>
      </c>
      <c r="F203" s="556">
        <v>415174.22</v>
      </c>
      <c r="G203" s="556">
        <v>0</v>
      </c>
      <c r="H203" s="556">
        <v>0</v>
      </c>
      <c r="I203" s="556">
        <v>392734.96</v>
      </c>
      <c r="J203" s="556">
        <v>392734.96</v>
      </c>
      <c r="K203" s="557">
        <v>22439.26</v>
      </c>
    </row>
    <row r="204" spans="2:11" x14ac:dyDescent="0.35">
      <c r="B204" s="549" t="s">
        <v>918</v>
      </c>
      <c r="C204" s="553" t="s">
        <v>919</v>
      </c>
      <c r="D204" s="551">
        <v>0</v>
      </c>
      <c r="E204" s="551">
        <v>0</v>
      </c>
      <c r="F204" s="551">
        <v>0</v>
      </c>
      <c r="G204" s="551">
        <v>0</v>
      </c>
      <c r="H204" s="551">
        <v>0</v>
      </c>
      <c r="I204" s="551">
        <v>0</v>
      </c>
      <c r="J204" s="551">
        <v>0</v>
      </c>
      <c r="K204" s="552">
        <v>0</v>
      </c>
    </row>
    <row r="205" spans="2:11" x14ac:dyDescent="0.35">
      <c r="B205" s="554" t="s">
        <v>920</v>
      </c>
      <c r="C205" s="555" t="s">
        <v>921</v>
      </c>
      <c r="D205" s="556">
        <v>0</v>
      </c>
      <c r="E205" s="556">
        <v>0</v>
      </c>
      <c r="F205" s="556">
        <v>0</v>
      </c>
      <c r="G205" s="556">
        <v>0</v>
      </c>
      <c r="H205" s="556">
        <v>0</v>
      </c>
      <c r="I205" s="556">
        <v>0</v>
      </c>
      <c r="J205" s="556">
        <v>0</v>
      </c>
      <c r="K205" s="557">
        <v>0</v>
      </c>
    </row>
    <row r="206" spans="2:11" x14ac:dyDescent="0.35">
      <c r="B206" s="549" t="s">
        <v>922</v>
      </c>
      <c r="C206" s="550" t="s">
        <v>923</v>
      </c>
      <c r="D206" s="551">
        <v>150000</v>
      </c>
      <c r="E206" s="551">
        <v>-92000</v>
      </c>
      <c r="F206" s="551">
        <v>58000</v>
      </c>
      <c r="G206" s="551">
        <v>0</v>
      </c>
      <c r="H206" s="551">
        <v>0</v>
      </c>
      <c r="I206" s="551">
        <v>58000</v>
      </c>
      <c r="J206" s="551">
        <v>58000</v>
      </c>
      <c r="K206" s="552">
        <v>0</v>
      </c>
    </row>
    <row r="207" spans="2:11" x14ac:dyDescent="0.35">
      <c r="B207" s="549" t="s">
        <v>924</v>
      </c>
      <c r="C207" s="553" t="s">
        <v>925</v>
      </c>
      <c r="D207" s="551">
        <v>0</v>
      </c>
      <c r="E207" s="551">
        <v>0</v>
      </c>
      <c r="F207" s="551">
        <v>0</v>
      </c>
      <c r="G207" s="551">
        <v>0</v>
      </c>
      <c r="H207" s="551">
        <v>0</v>
      </c>
      <c r="I207" s="551">
        <v>0</v>
      </c>
      <c r="J207" s="551">
        <v>0</v>
      </c>
      <c r="K207" s="552">
        <v>0</v>
      </c>
    </row>
    <row r="208" spans="2:11" x14ac:dyDescent="0.35">
      <c r="B208" s="554" t="s">
        <v>926</v>
      </c>
      <c r="C208" s="555" t="s">
        <v>925</v>
      </c>
      <c r="D208" s="556">
        <v>0</v>
      </c>
      <c r="E208" s="556">
        <v>0</v>
      </c>
      <c r="F208" s="556">
        <v>0</v>
      </c>
      <c r="G208" s="556">
        <v>0</v>
      </c>
      <c r="H208" s="556">
        <v>0</v>
      </c>
      <c r="I208" s="556">
        <v>0</v>
      </c>
      <c r="J208" s="556">
        <v>0</v>
      </c>
      <c r="K208" s="557">
        <v>0</v>
      </c>
    </row>
    <row r="209" spans="2:11" ht="14.25" customHeight="1" x14ac:dyDescent="0.35">
      <c r="B209" s="549" t="s">
        <v>927</v>
      </c>
      <c r="C209" s="553" t="s">
        <v>928</v>
      </c>
      <c r="D209" s="551">
        <v>150000</v>
      </c>
      <c r="E209" s="551">
        <v>-92000</v>
      </c>
      <c r="F209" s="551">
        <v>58000</v>
      </c>
      <c r="G209" s="551">
        <v>0</v>
      </c>
      <c r="H209" s="551">
        <v>0</v>
      </c>
      <c r="I209" s="551">
        <v>58000</v>
      </c>
      <c r="J209" s="551">
        <v>58000</v>
      </c>
      <c r="K209" s="552">
        <v>0</v>
      </c>
    </row>
    <row r="210" spans="2:11" x14ac:dyDescent="0.35">
      <c r="B210" s="554" t="s">
        <v>929</v>
      </c>
      <c r="C210" s="555" t="s">
        <v>928</v>
      </c>
      <c r="D210" s="556">
        <v>150000</v>
      </c>
      <c r="E210" s="556">
        <v>-92000</v>
      </c>
      <c r="F210" s="556">
        <v>58000</v>
      </c>
      <c r="G210" s="556">
        <v>0</v>
      </c>
      <c r="H210" s="556">
        <v>0</v>
      </c>
      <c r="I210" s="556">
        <v>58000</v>
      </c>
      <c r="J210" s="556">
        <v>58000</v>
      </c>
      <c r="K210" s="557">
        <v>0</v>
      </c>
    </row>
    <row r="211" spans="2:11" x14ac:dyDescent="0.35">
      <c r="B211" s="549" t="s">
        <v>930</v>
      </c>
      <c r="C211" s="553" t="s">
        <v>931</v>
      </c>
      <c r="D211" s="551">
        <v>0</v>
      </c>
      <c r="E211" s="551">
        <v>0</v>
      </c>
      <c r="F211" s="551">
        <v>0</v>
      </c>
      <c r="G211" s="551">
        <v>0</v>
      </c>
      <c r="H211" s="551">
        <v>0</v>
      </c>
      <c r="I211" s="551">
        <v>0</v>
      </c>
      <c r="J211" s="551">
        <v>0</v>
      </c>
      <c r="K211" s="552">
        <v>0</v>
      </c>
    </row>
    <row r="212" spans="2:11" x14ac:dyDescent="0.35">
      <c r="B212" s="554" t="s">
        <v>932</v>
      </c>
      <c r="C212" s="555" t="s">
        <v>933</v>
      </c>
      <c r="D212" s="556">
        <v>0</v>
      </c>
      <c r="E212" s="556">
        <v>0</v>
      </c>
      <c r="F212" s="556">
        <v>0</v>
      </c>
      <c r="G212" s="556">
        <v>0</v>
      </c>
      <c r="H212" s="556">
        <v>0</v>
      </c>
      <c r="I212" s="556">
        <v>0</v>
      </c>
      <c r="J212" s="556">
        <v>0</v>
      </c>
      <c r="K212" s="557">
        <v>0</v>
      </c>
    </row>
    <row r="213" spans="2:11" x14ac:dyDescent="0.35">
      <c r="B213" s="549" t="s">
        <v>934</v>
      </c>
      <c r="C213" s="553" t="s">
        <v>935</v>
      </c>
      <c r="D213" s="551">
        <v>0</v>
      </c>
      <c r="E213" s="551">
        <v>0</v>
      </c>
      <c r="F213" s="551">
        <v>0</v>
      </c>
      <c r="G213" s="551">
        <v>0</v>
      </c>
      <c r="H213" s="551">
        <v>0</v>
      </c>
      <c r="I213" s="551">
        <v>0</v>
      </c>
      <c r="J213" s="551">
        <v>0</v>
      </c>
      <c r="K213" s="552">
        <v>0</v>
      </c>
    </row>
    <row r="214" spans="2:11" x14ac:dyDescent="0.35">
      <c r="B214" s="554" t="s">
        <v>936</v>
      </c>
      <c r="C214" s="555" t="s">
        <v>935</v>
      </c>
      <c r="D214" s="556">
        <v>0</v>
      </c>
      <c r="E214" s="556">
        <v>0</v>
      </c>
      <c r="F214" s="556">
        <v>0</v>
      </c>
      <c r="G214" s="556">
        <v>0</v>
      </c>
      <c r="H214" s="556">
        <v>0</v>
      </c>
      <c r="I214" s="556">
        <v>0</v>
      </c>
      <c r="J214" s="556">
        <v>0</v>
      </c>
      <c r="K214" s="557">
        <v>0</v>
      </c>
    </row>
    <row r="215" spans="2:11" x14ac:dyDescent="0.35">
      <c r="B215" s="549" t="s">
        <v>937</v>
      </c>
      <c r="C215" s="553" t="s">
        <v>938</v>
      </c>
      <c r="D215" s="551">
        <v>0</v>
      </c>
      <c r="E215" s="551">
        <v>0</v>
      </c>
      <c r="F215" s="551">
        <v>0</v>
      </c>
      <c r="G215" s="551">
        <v>0</v>
      </c>
      <c r="H215" s="551">
        <v>0</v>
      </c>
      <c r="I215" s="551">
        <v>0</v>
      </c>
      <c r="J215" s="551">
        <v>0</v>
      </c>
      <c r="K215" s="552">
        <v>0</v>
      </c>
    </row>
    <row r="216" spans="2:11" x14ac:dyDescent="0.35">
      <c r="B216" s="554" t="s">
        <v>939</v>
      </c>
      <c r="C216" s="555" t="s">
        <v>940</v>
      </c>
      <c r="D216" s="556">
        <v>0</v>
      </c>
      <c r="E216" s="556">
        <v>0</v>
      </c>
      <c r="F216" s="556">
        <v>0</v>
      </c>
      <c r="G216" s="556">
        <v>0</v>
      </c>
      <c r="H216" s="556">
        <v>0</v>
      </c>
      <c r="I216" s="556">
        <v>0</v>
      </c>
      <c r="J216" s="556">
        <v>0</v>
      </c>
      <c r="K216" s="557">
        <v>0</v>
      </c>
    </row>
    <row r="217" spans="2:11" x14ac:dyDescent="0.35">
      <c r="B217" s="549" t="s">
        <v>941</v>
      </c>
      <c r="C217" s="550" t="s">
        <v>942</v>
      </c>
      <c r="D217" s="551">
        <v>0</v>
      </c>
      <c r="E217" s="551">
        <v>0</v>
      </c>
      <c r="F217" s="551">
        <v>0</v>
      </c>
      <c r="G217" s="551">
        <v>0</v>
      </c>
      <c r="H217" s="551">
        <v>0</v>
      </c>
      <c r="I217" s="551">
        <v>0</v>
      </c>
      <c r="J217" s="551">
        <v>0</v>
      </c>
      <c r="K217" s="552">
        <v>0</v>
      </c>
    </row>
    <row r="218" spans="2:11" x14ac:dyDescent="0.35">
      <c r="B218" s="549" t="s">
        <v>943</v>
      </c>
      <c r="C218" s="553" t="s">
        <v>944</v>
      </c>
      <c r="D218" s="551">
        <v>0</v>
      </c>
      <c r="E218" s="551">
        <v>0</v>
      </c>
      <c r="F218" s="551">
        <v>0</v>
      </c>
      <c r="G218" s="551">
        <v>0</v>
      </c>
      <c r="H218" s="551">
        <v>0</v>
      </c>
      <c r="I218" s="551">
        <v>0</v>
      </c>
      <c r="J218" s="551">
        <v>0</v>
      </c>
      <c r="K218" s="552">
        <v>0</v>
      </c>
    </row>
    <row r="219" spans="2:11" x14ac:dyDescent="0.35">
      <c r="B219" s="554" t="s">
        <v>945</v>
      </c>
      <c r="C219" s="555" t="s">
        <v>946</v>
      </c>
      <c r="D219" s="556">
        <v>0</v>
      </c>
      <c r="E219" s="556">
        <v>0</v>
      </c>
      <c r="F219" s="556">
        <v>0</v>
      </c>
      <c r="G219" s="556">
        <v>0</v>
      </c>
      <c r="H219" s="556">
        <v>0</v>
      </c>
      <c r="I219" s="556">
        <v>0</v>
      </c>
      <c r="J219" s="556">
        <v>0</v>
      </c>
      <c r="K219" s="557">
        <v>0</v>
      </c>
    </row>
    <row r="220" spans="2:11" x14ac:dyDescent="0.35">
      <c r="B220" s="549" t="s">
        <v>947</v>
      </c>
      <c r="C220" s="553" t="s">
        <v>948</v>
      </c>
      <c r="D220" s="551">
        <v>0</v>
      </c>
      <c r="E220" s="551">
        <v>0</v>
      </c>
      <c r="F220" s="551">
        <v>0</v>
      </c>
      <c r="G220" s="551">
        <v>0</v>
      </c>
      <c r="H220" s="551">
        <v>0</v>
      </c>
      <c r="I220" s="551">
        <v>0</v>
      </c>
      <c r="J220" s="551">
        <v>0</v>
      </c>
      <c r="K220" s="552">
        <v>0</v>
      </c>
    </row>
    <row r="221" spans="2:11" x14ac:dyDescent="0.35">
      <c r="B221" s="554" t="s">
        <v>949</v>
      </c>
      <c r="C221" s="555" t="s">
        <v>950</v>
      </c>
      <c r="D221" s="556">
        <v>0</v>
      </c>
      <c r="E221" s="556">
        <v>0</v>
      </c>
      <c r="F221" s="556">
        <v>0</v>
      </c>
      <c r="G221" s="556">
        <v>0</v>
      </c>
      <c r="H221" s="556">
        <v>0</v>
      </c>
      <c r="I221" s="556">
        <v>0</v>
      </c>
      <c r="J221" s="556">
        <v>0</v>
      </c>
      <c r="K221" s="557">
        <v>0</v>
      </c>
    </row>
    <row r="222" spans="2:11" x14ac:dyDescent="0.35">
      <c r="B222" s="549" t="s">
        <v>951</v>
      </c>
      <c r="C222" s="553" t="s">
        <v>952</v>
      </c>
      <c r="D222" s="551">
        <v>0</v>
      </c>
      <c r="E222" s="551">
        <v>0</v>
      </c>
      <c r="F222" s="551">
        <v>0</v>
      </c>
      <c r="G222" s="551">
        <v>0</v>
      </c>
      <c r="H222" s="551">
        <v>0</v>
      </c>
      <c r="I222" s="551">
        <v>0</v>
      </c>
      <c r="J222" s="551">
        <v>0</v>
      </c>
      <c r="K222" s="552">
        <v>0</v>
      </c>
    </row>
    <row r="223" spans="2:11" x14ac:dyDescent="0.35">
      <c r="B223" s="554" t="s">
        <v>953</v>
      </c>
      <c r="C223" s="555" t="s">
        <v>954</v>
      </c>
      <c r="D223" s="556">
        <v>0</v>
      </c>
      <c r="E223" s="556">
        <v>0</v>
      </c>
      <c r="F223" s="556">
        <v>0</v>
      </c>
      <c r="G223" s="556">
        <v>0</v>
      </c>
      <c r="H223" s="556">
        <v>0</v>
      </c>
      <c r="I223" s="556">
        <v>0</v>
      </c>
      <c r="J223" s="556">
        <v>0</v>
      </c>
      <c r="K223" s="557">
        <v>0</v>
      </c>
    </row>
    <row r="224" spans="2:11" s="64" customFormat="1" ht="15" x14ac:dyDescent="0.25">
      <c r="B224" s="549" t="s">
        <v>955</v>
      </c>
      <c r="C224" s="550" t="s">
        <v>956</v>
      </c>
      <c r="D224" s="551">
        <v>50400</v>
      </c>
      <c r="E224" s="551">
        <v>117185.14</v>
      </c>
      <c r="F224" s="551">
        <v>167585.14000000001</v>
      </c>
      <c r="G224" s="551">
        <v>0</v>
      </c>
      <c r="H224" s="551">
        <v>0</v>
      </c>
      <c r="I224" s="551">
        <v>167585.14000000001</v>
      </c>
      <c r="J224" s="551">
        <v>167585.14000000001</v>
      </c>
      <c r="K224" s="552">
        <v>0</v>
      </c>
    </row>
    <row r="225" spans="2:11" s="64" customFormat="1" ht="15" x14ac:dyDescent="0.25">
      <c r="B225" s="549" t="s">
        <v>957</v>
      </c>
      <c r="C225" s="553" t="s">
        <v>958</v>
      </c>
      <c r="D225" s="551">
        <v>0</v>
      </c>
      <c r="E225" s="551">
        <v>0</v>
      </c>
      <c r="F225" s="551">
        <v>0</v>
      </c>
      <c r="G225" s="551">
        <v>0</v>
      </c>
      <c r="H225" s="551">
        <v>0</v>
      </c>
      <c r="I225" s="551">
        <v>0</v>
      </c>
      <c r="J225" s="551">
        <v>0</v>
      </c>
      <c r="K225" s="552">
        <v>0</v>
      </c>
    </row>
    <row r="226" spans="2:11" s="64" customFormat="1" ht="15" x14ac:dyDescent="0.25">
      <c r="B226" s="554" t="s">
        <v>959</v>
      </c>
      <c r="C226" s="555" t="s">
        <v>960</v>
      </c>
      <c r="D226" s="556">
        <v>0</v>
      </c>
      <c r="E226" s="556">
        <v>0</v>
      </c>
      <c r="F226" s="556">
        <v>0</v>
      </c>
      <c r="G226" s="556">
        <v>0</v>
      </c>
      <c r="H226" s="556">
        <v>0</v>
      </c>
      <c r="I226" s="556">
        <v>0</v>
      </c>
      <c r="J226" s="556">
        <v>0</v>
      </c>
      <c r="K226" s="557">
        <v>0</v>
      </c>
    </row>
    <row r="227" spans="2:11" x14ac:dyDescent="0.35">
      <c r="B227" s="549" t="s">
        <v>961</v>
      </c>
      <c r="C227" s="553" t="s">
        <v>962</v>
      </c>
      <c r="D227" s="551">
        <v>0</v>
      </c>
      <c r="E227" s="551">
        <v>6960</v>
      </c>
      <c r="F227" s="551">
        <v>6960</v>
      </c>
      <c r="G227" s="551">
        <v>0</v>
      </c>
      <c r="H227" s="551">
        <v>0</v>
      </c>
      <c r="I227" s="551">
        <v>6960</v>
      </c>
      <c r="J227" s="551">
        <v>6960</v>
      </c>
      <c r="K227" s="552">
        <v>0</v>
      </c>
    </row>
    <row r="228" spans="2:11" x14ac:dyDescent="0.35">
      <c r="B228" s="554" t="s">
        <v>963</v>
      </c>
      <c r="C228" s="555" t="s">
        <v>962</v>
      </c>
      <c r="D228" s="556">
        <v>0</v>
      </c>
      <c r="E228" s="556">
        <v>6960</v>
      </c>
      <c r="F228" s="556">
        <v>6960</v>
      </c>
      <c r="G228" s="556">
        <v>0</v>
      </c>
      <c r="H228" s="556">
        <v>0</v>
      </c>
      <c r="I228" s="556">
        <v>6960</v>
      </c>
      <c r="J228" s="556">
        <v>6960</v>
      </c>
      <c r="K228" s="557">
        <v>0</v>
      </c>
    </row>
    <row r="229" spans="2:11" ht="22.5" x14ac:dyDescent="0.35">
      <c r="B229" s="549" t="s">
        <v>964</v>
      </c>
      <c r="C229" s="553" t="s">
        <v>965</v>
      </c>
      <c r="D229" s="551">
        <v>0</v>
      </c>
      <c r="E229" s="551">
        <v>0</v>
      </c>
      <c r="F229" s="551">
        <v>0</v>
      </c>
      <c r="G229" s="551">
        <v>0</v>
      </c>
      <c r="H229" s="551">
        <v>0</v>
      </c>
      <c r="I229" s="551">
        <v>0</v>
      </c>
      <c r="J229" s="551">
        <v>0</v>
      </c>
      <c r="K229" s="552">
        <v>0</v>
      </c>
    </row>
    <row r="230" spans="2:11" ht="22.5" x14ac:dyDescent="0.35">
      <c r="B230" s="554" t="s">
        <v>966</v>
      </c>
      <c r="C230" s="555" t="s">
        <v>965</v>
      </c>
      <c r="D230" s="556">
        <v>0</v>
      </c>
      <c r="E230" s="556">
        <v>0</v>
      </c>
      <c r="F230" s="556">
        <v>0</v>
      </c>
      <c r="G230" s="556">
        <v>0</v>
      </c>
      <c r="H230" s="556">
        <v>0</v>
      </c>
      <c r="I230" s="556">
        <v>0</v>
      </c>
      <c r="J230" s="556">
        <v>0</v>
      </c>
      <c r="K230" s="557">
        <v>0</v>
      </c>
    </row>
    <row r="231" spans="2:11" ht="22.5" x14ac:dyDescent="0.35">
      <c r="B231" s="549" t="s">
        <v>967</v>
      </c>
      <c r="C231" s="553" t="s">
        <v>968</v>
      </c>
      <c r="D231" s="551">
        <v>50400</v>
      </c>
      <c r="E231" s="551">
        <v>101654.14</v>
      </c>
      <c r="F231" s="551">
        <v>152054.14000000001</v>
      </c>
      <c r="G231" s="551">
        <v>0</v>
      </c>
      <c r="H231" s="551">
        <v>0</v>
      </c>
      <c r="I231" s="551">
        <v>152054.14000000001</v>
      </c>
      <c r="J231" s="551">
        <v>152054.14000000001</v>
      </c>
      <c r="K231" s="552">
        <v>0</v>
      </c>
    </row>
    <row r="232" spans="2:11" x14ac:dyDescent="0.35">
      <c r="B232" s="554" t="s">
        <v>969</v>
      </c>
      <c r="C232" s="555" t="s">
        <v>970</v>
      </c>
      <c r="D232" s="556">
        <v>50400</v>
      </c>
      <c r="E232" s="556">
        <v>101654.14</v>
      </c>
      <c r="F232" s="556">
        <v>152054.14000000001</v>
      </c>
      <c r="G232" s="556">
        <v>0</v>
      </c>
      <c r="H232" s="556">
        <v>0</v>
      </c>
      <c r="I232" s="556">
        <v>152054.14000000001</v>
      </c>
      <c r="J232" s="556">
        <v>152054.14000000001</v>
      </c>
      <c r="K232" s="557">
        <v>0</v>
      </c>
    </row>
    <row r="233" spans="2:11" ht="22.5" x14ac:dyDescent="0.35">
      <c r="B233" s="549" t="s">
        <v>971</v>
      </c>
      <c r="C233" s="553" t="s">
        <v>972</v>
      </c>
      <c r="D233" s="551">
        <v>0</v>
      </c>
      <c r="E233" s="551">
        <v>0</v>
      </c>
      <c r="F233" s="551">
        <v>0</v>
      </c>
      <c r="G233" s="551">
        <v>0</v>
      </c>
      <c r="H233" s="551">
        <v>0</v>
      </c>
      <c r="I233" s="551">
        <v>0</v>
      </c>
      <c r="J233" s="551">
        <v>0</v>
      </c>
      <c r="K233" s="552">
        <v>0</v>
      </c>
    </row>
    <row r="234" spans="2:11" ht="23.25" customHeight="1" x14ac:dyDescent="0.35">
      <c r="B234" s="554" t="s">
        <v>973</v>
      </c>
      <c r="C234" s="555" t="s">
        <v>974</v>
      </c>
      <c r="D234" s="556">
        <v>0</v>
      </c>
      <c r="E234" s="556">
        <v>0</v>
      </c>
      <c r="F234" s="556">
        <v>0</v>
      </c>
      <c r="G234" s="556">
        <v>0</v>
      </c>
      <c r="H234" s="556">
        <v>0</v>
      </c>
      <c r="I234" s="556">
        <v>0</v>
      </c>
      <c r="J234" s="556">
        <v>0</v>
      </c>
      <c r="K234" s="557">
        <v>0</v>
      </c>
    </row>
    <row r="235" spans="2:11" x14ac:dyDescent="0.35">
      <c r="B235" s="549" t="s">
        <v>975</v>
      </c>
      <c r="C235" s="553" t="s">
        <v>976</v>
      </c>
      <c r="D235" s="551">
        <v>0</v>
      </c>
      <c r="E235" s="551">
        <v>8571</v>
      </c>
      <c r="F235" s="551">
        <v>8571</v>
      </c>
      <c r="G235" s="551">
        <v>0</v>
      </c>
      <c r="H235" s="551">
        <v>0</v>
      </c>
      <c r="I235" s="551">
        <v>8571</v>
      </c>
      <c r="J235" s="551">
        <v>8571</v>
      </c>
      <c r="K235" s="552">
        <v>0</v>
      </c>
    </row>
    <row r="236" spans="2:11" x14ac:dyDescent="0.35">
      <c r="B236" s="554" t="s">
        <v>977</v>
      </c>
      <c r="C236" s="555" t="s">
        <v>976</v>
      </c>
      <c r="D236" s="556">
        <v>0</v>
      </c>
      <c r="E236" s="556">
        <v>8571</v>
      </c>
      <c r="F236" s="556">
        <v>8571</v>
      </c>
      <c r="G236" s="556">
        <v>0</v>
      </c>
      <c r="H236" s="556">
        <v>0</v>
      </c>
      <c r="I236" s="556">
        <v>8571</v>
      </c>
      <c r="J236" s="556">
        <v>8571</v>
      </c>
      <c r="K236" s="557">
        <v>0</v>
      </c>
    </row>
    <row r="237" spans="2:11" x14ac:dyDescent="0.35">
      <c r="B237" s="549" t="s">
        <v>978</v>
      </c>
      <c r="C237" s="553" t="s">
        <v>979</v>
      </c>
      <c r="D237" s="551">
        <v>0</v>
      </c>
      <c r="E237" s="551">
        <v>0</v>
      </c>
      <c r="F237" s="551">
        <v>0</v>
      </c>
      <c r="G237" s="551">
        <v>0</v>
      </c>
      <c r="H237" s="551">
        <v>0</v>
      </c>
      <c r="I237" s="551">
        <v>0</v>
      </c>
      <c r="J237" s="551">
        <v>0</v>
      </c>
      <c r="K237" s="552">
        <v>0</v>
      </c>
    </row>
    <row r="238" spans="2:11" x14ac:dyDescent="0.35">
      <c r="B238" s="554" t="s">
        <v>980</v>
      </c>
      <c r="C238" s="555" t="s">
        <v>981</v>
      </c>
      <c r="D238" s="556">
        <v>0</v>
      </c>
      <c r="E238" s="556">
        <v>0</v>
      </c>
      <c r="F238" s="556">
        <v>0</v>
      </c>
      <c r="G238" s="556">
        <v>0</v>
      </c>
      <c r="H238" s="556">
        <v>0</v>
      </c>
      <c r="I238" s="556">
        <v>0</v>
      </c>
      <c r="J238" s="556">
        <v>0</v>
      </c>
      <c r="K238" s="557">
        <v>0</v>
      </c>
    </row>
    <row r="239" spans="2:11" x14ac:dyDescent="0.35">
      <c r="B239" s="554" t="s">
        <v>982</v>
      </c>
      <c r="C239" s="555" t="s">
        <v>983</v>
      </c>
      <c r="D239" s="556">
        <v>0</v>
      </c>
      <c r="E239" s="556">
        <v>0</v>
      </c>
      <c r="F239" s="556">
        <v>0</v>
      </c>
      <c r="G239" s="556">
        <v>0</v>
      </c>
      <c r="H239" s="556">
        <v>0</v>
      </c>
      <c r="I239" s="556">
        <v>0</v>
      </c>
      <c r="J239" s="556">
        <v>0</v>
      </c>
      <c r="K239" s="557">
        <v>0</v>
      </c>
    </row>
    <row r="240" spans="2:11" x14ac:dyDescent="0.35">
      <c r="B240" s="549" t="s">
        <v>984</v>
      </c>
      <c r="C240" s="553" t="s">
        <v>985</v>
      </c>
      <c r="D240" s="551">
        <v>0</v>
      </c>
      <c r="E240" s="551">
        <v>0</v>
      </c>
      <c r="F240" s="551">
        <v>0</v>
      </c>
      <c r="G240" s="551">
        <v>0</v>
      </c>
      <c r="H240" s="551">
        <v>0</v>
      </c>
      <c r="I240" s="551">
        <v>0</v>
      </c>
      <c r="J240" s="551">
        <v>0</v>
      </c>
      <c r="K240" s="552">
        <v>0</v>
      </c>
    </row>
    <row r="241" spans="2:11" x14ac:dyDescent="0.35">
      <c r="B241" s="554" t="s">
        <v>986</v>
      </c>
      <c r="C241" s="555" t="s">
        <v>987</v>
      </c>
      <c r="D241" s="556">
        <v>0</v>
      </c>
      <c r="E241" s="556">
        <v>0</v>
      </c>
      <c r="F241" s="556">
        <v>0</v>
      </c>
      <c r="G241" s="556">
        <v>0</v>
      </c>
      <c r="H241" s="556">
        <v>0</v>
      </c>
      <c r="I241" s="556">
        <v>0</v>
      </c>
      <c r="J241" s="556">
        <v>0</v>
      </c>
      <c r="K241" s="557">
        <v>0</v>
      </c>
    </row>
    <row r="242" spans="2:11" x14ac:dyDescent="0.35">
      <c r="B242" s="549" t="s">
        <v>988</v>
      </c>
      <c r="C242" s="553" t="s">
        <v>989</v>
      </c>
      <c r="D242" s="551">
        <v>0</v>
      </c>
      <c r="E242" s="551">
        <v>0</v>
      </c>
      <c r="F242" s="551">
        <v>0</v>
      </c>
      <c r="G242" s="551">
        <v>0</v>
      </c>
      <c r="H242" s="551">
        <v>0</v>
      </c>
      <c r="I242" s="551">
        <v>0</v>
      </c>
      <c r="J242" s="551">
        <v>0</v>
      </c>
      <c r="K242" s="552">
        <v>0</v>
      </c>
    </row>
    <row r="243" spans="2:11" x14ac:dyDescent="0.35">
      <c r="B243" s="554" t="s">
        <v>990</v>
      </c>
      <c r="C243" s="555" t="s">
        <v>991</v>
      </c>
      <c r="D243" s="556">
        <v>0</v>
      </c>
      <c r="E243" s="556">
        <v>0</v>
      </c>
      <c r="F243" s="556">
        <v>0</v>
      </c>
      <c r="G243" s="556">
        <v>0</v>
      </c>
      <c r="H243" s="556">
        <v>0</v>
      </c>
      <c r="I243" s="556">
        <v>0</v>
      </c>
      <c r="J243" s="556">
        <v>0</v>
      </c>
      <c r="K243" s="557">
        <v>0</v>
      </c>
    </row>
    <row r="244" spans="2:11" x14ac:dyDescent="0.35">
      <c r="B244" s="554" t="s">
        <v>992</v>
      </c>
      <c r="C244" s="555" t="s">
        <v>993</v>
      </c>
      <c r="D244" s="556">
        <v>0</v>
      </c>
      <c r="E244" s="556">
        <v>0</v>
      </c>
      <c r="F244" s="556">
        <v>0</v>
      </c>
      <c r="G244" s="556">
        <v>0</v>
      </c>
      <c r="H244" s="556">
        <v>0</v>
      </c>
      <c r="I244" s="556">
        <v>0</v>
      </c>
      <c r="J244" s="556">
        <v>0</v>
      </c>
      <c r="K244" s="557">
        <v>0</v>
      </c>
    </row>
    <row r="245" spans="2:11" x14ac:dyDescent="0.35">
      <c r="B245" s="549" t="s">
        <v>994</v>
      </c>
      <c r="C245" s="553" t="s">
        <v>995</v>
      </c>
      <c r="D245" s="551">
        <v>1267055</v>
      </c>
      <c r="E245" s="551">
        <v>-442662.12</v>
      </c>
      <c r="F245" s="551">
        <v>824392.88</v>
      </c>
      <c r="G245" s="551">
        <v>0</v>
      </c>
      <c r="H245" s="551">
        <v>0</v>
      </c>
      <c r="I245" s="551">
        <v>367857.78</v>
      </c>
      <c r="J245" s="551">
        <v>367857.78</v>
      </c>
      <c r="K245" s="552">
        <v>456535.1</v>
      </c>
    </row>
    <row r="246" spans="2:11" x14ac:dyDescent="0.35">
      <c r="B246" s="549" t="s">
        <v>996</v>
      </c>
      <c r="C246" s="550" t="s">
        <v>997</v>
      </c>
      <c r="D246" s="551">
        <v>32083</v>
      </c>
      <c r="E246" s="551">
        <v>3488.01</v>
      </c>
      <c r="F246" s="551">
        <v>35571.01</v>
      </c>
      <c r="G246" s="551">
        <v>0</v>
      </c>
      <c r="H246" s="551">
        <v>0</v>
      </c>
      <c r="I246" s="551">
        <v>35569.01</v>
      </c>
      <c r="J246" s="551">
        <v>35569.01</v>
      </c>
      <c r="K246" s="552">
        <v>2</v>
      </c>
    </row>
    <row r="247" spans="2:11" x14ac:dyDescent="0.35">
      <c r="B247" s="549" t="s">
        <v>998</v>
      </c>
      <c r="C247" s="550" t="s">
        <v>999</v>
      </c>
      <c r="D247" s="551">
        <v>27000</v>
      </c>
      <c r="E247" s="551">
        <v>-19912</v>
      </c>
      <c r="F247" s="551">
        <v>7088</v>
      </c>
      <c r="G247" s="551">
        <v>0</v>
      </c>
      <c r="H247" s="551">
        <v>0</v>
      </c>
      <c r="I247" s="551">
        <v>7088</v>
      </c>
      <c r="J247" s="551">
        <v>7088</v>
      </c>
      <c r="K247" s="552">
        <v>0</v>
      </c>
    </row>
    <row r="248" spans="2:11" x14ac:dyDescent="0.35">
      <c r="B248" s="554" t="s">
        <v>1000</v>
      </c>
      <c r="C248" s="555" t="s">
        <v>1001</v>
      </c>
      <c r="D248" s="556">
        <v>27000</v>
      </c>
      <c r="E248" s="556">
        <v>-19912</v>
      </c>
      <c r="F248" s="556">
        <v>7088</v>
      </c>
      <c r="G248" s="556">
        <v>0</v>
      </c>
      <c r="H248" s="556">
        <v>0</v>
      </c>
      <c r="I248" s="556">
        <v>7088</v>
      </c>
      <c r="J248" s="556">
        <v>7088</v>
      </c>
      <c r="K248" s="557">
        <v>0</v>
      </c>
    </row>
    <row r="249" spans="2:11" x14ac:dyDescent="0.35">
      <c r="B249" s="554" t="s">
        <v>1002</v>
      </c>
      <c r="C249" s="555" t="s">
        <v>1003</v>
      </c>
      <c r="D249" s="556">
        <v>0</v>
      </c>
      <c r="E249" s="556">
        <v>0</v>
      </c>
      <c r="F249" s="556">
        <v>0</v>
      </c>
      <c r="G249" s="556">
        <v>0</v>
      </c>
      <c r="H249" s="556">
        <v>0</v>
      </c>
      <c r="I249" s="556">
        <v>0</v>
      </c>
      <c r="J249" s="556">
        <v>0</v>
      </c>
      <c r="K249" s="557">
        <v>0</v>
      </c>
    </row>
    <row r="250" spans="2:11" x14ac:dyDescent="0.35">
      <c r="B250" s="549" t="s">
        <v>1004</v>
      </c>
      <c r="C250" s="553" t="s">
        <v>200</v>
      </c>
      <c r="D250" s="551">
        <v>0</v>
      </c>
      <c r="E250" s="551">
        <v>0</v>
      </c>
      <c r="F250" s="551">
        <v>0</v>
      </c>
      <c r="G250" s="551">
        <v>0</v>
      </c>
      <c r="H250" s="551">
        <v>0</v>
      </c>
      <c r="I250" s="551">
        <v>0</v>
      </c>
      <c r="J250" s="551">
        <v>0</v>
      </c>
      <c r="K250" s="552">
        <v>0</v>
      </c>
    </row>
    <row r="251" spans="2:11" x14ac:dyDescent="0.35">
      <c r="B251" s="554" t="s">
        <v>1005</v>
      </c>
      <c r="C251" s="555" t="s">
        <v>200</v>
      </c>
      <c r="D251" s="556">
        <v>0</v>
      </c>
      <c r="E251" s="556">
        <v>0</v>
      </c>
      <c r="F251" s="556">
        <v>0</v>
      </c>
      <c r="G251" s="556">
        <v>0</v>
      </c>
      <c r="H251" s="556">
        <v>0</v>
      </c>
      <c r="I251" s="556">
        <v>0</v>
      </c>
      <c r="J251" s="556">
        <v>0</v>
      </c>
      <c r="K251" s="557">
        <v>0</v>
      </c>
    </row>
    <row r="252" spans="2:11" x14ac:dyDescent="0.35">
      <c r="B252" s="549" t="s">
        <v>1006</v>
      </c>
      <c r="C252" s="553" t="s">
        <v>201</v>
      </c>
      <c r="D252" s="551">
        <v>0</v>
      </c>
      <c r="E252" s="551">
        <v>0</v>
      </c>
      <c r="F252" s="551">
        <v>0</v>
      </c>
      <c r="G252" s="551">
        <v>0</v>
      </c>
      <c r="H252" s="551">
        <v>0</v>
      </c>
      <c r="I252" s="551">
        <v>0</v>
      </c>
      <c r="J252" s="551">
        <v>0</v>
      </c>
      <c r="K252" s="552">
        <v>0</v>
      </c>
    </row>
    <row r="253" spans="2:11" x14ac:dyDescent="0.35">
      <c r="B253" s="554" t="s">
        <v>1007</v>
      </c>
      <c r="C253" s="555" t="s">
        <v>1008</v>
      </c>
      <c r="D253" s="556">
        <v>0</v>
      </c>
      <c r="E253" s="556">
        <v>0</v>
      </c>
      <c r="F253" s="556">
        <v>0</v>
      </c>
      <c r="G253" s="556">
        <v>0</v>
      </c>
      <c r="H253" s="556">
        <v>0</v>
      </c>
      <c r="I253" s="556">
        <v>0</v>
      </c>
      <c r="J253" s="556">
        <v>0</v>
      </c>
      <c r="K253" s="557">
        <v>0</v>
      </c>
    </row>
    <row r="254" spans="2:11" x14ac:dyDescent="0.35">
      <c r="B254" s="554" t="s">
        <v>1009</v>
      </c>
      <c r="C254" s="555" t="s">
        <v>1010</v>
      </c>
      <c r="D254" s="556">
        <v>0</v>
      </c>
      <c r="E254" s="556">
        <v>0</v>
      </c>
      <c r="F254" s="556">
        <v>0</v>
      </c>
      <c r="G254" s="556">
        <v>0</v>
      </c>
      <c r="H254" s="556">
        <v>0</v>
      </c>
      <c r="I254" s="556">
        <v>0</v>
      </c>
      <c r="J254" s="556">
        <v>0</v>
      </c>
      <c r="K254" s="557">
        <v>0</v>
      </c>
    </row>
    <row r="255" spans="2:11" x14ac:dyDescent="0.35">
      <c r="B255" s="549" t="s">
        <v>1011</v>
      </c>
      <c r="C255" s="553" t="s">
        <v>1012</v>
      </c>
      <c r="D255" s="551">
        <v>5083</v>
      </c>
      <c r="E255" s="551">
        <v>0</v>
      </c>
      <c r="F255" s="551">
        <v>5083</v>
      </c>
      <c r="G255" s="551">
        <v>0</v>
      </c>
      <c r="H255" s="551">
        <v>0</v>
      </c>
      <c r="I255" s="551">
        <v>5081</v>
      </c>
      <c r="J255" s="551">
        <v>5081</v>
      </c>
      <c r="K255" s="552">
        <v>2</v>
      </c>
    </row>
    <row r="256" spans="2:11" x14ac:dyDescent="0.35">
      <c r="B256" s="554" t="s">
        <v>1013</v>
      </c>
      <c r="C256" s="555" t="s">
        <v>1014</v>
      </c>
      <c r="D256" s="556">
        <v>5083</v>
      </c>
      <c r="E256" s="556">
        <v>0</v>
      </c>
      <c r="F256" s="556">
        <v>5083</v>
      </c>
      <c r="G256" s="556">
        <v>0</v>
      </c>
      <c r="H256" s="556">
        <v>0</v>
      </c>
      <c r="I256" s="556">
        <v>5081</v>
      </c>
      <c r="J256" s="556">
        <v>5081</v>
      </c>
      <c r="K256" s="557">
        <v>2</v>
      </c>
    </row>
    <row r="257" spans="2:11" x14ac:dyDescent="0.35">
      <c r="B257" s="549" t="s">
        <v>1015</v>
      </c>
      <c r="C257" s="553" t="s">
        <v>1016</v>
      </c>
      <c r="D257" s="551">
        <v>0</v>
      </c>
      <c r="E257" s="551">
        <v>0</v>
      </c>
      <c r="F257" s="551">
        <v>0</v>
      </c>
      <c r="G257" s="551">
        <v>0</v>
      </c>
      <c r="H257" s="551">
        <v>0</v>
      </c>
      <c r="I257" s="551">
        <v>0</v>
      </c>
      <c r="J257" s="551">
        <v>0</v>
      </c>
      <c r="K257" s="552">
        <v>0</v>
      </c>
    </row>
    <row r="258" spans="2:11" x14ac:dyDescent="0.35">
      <c r="B258" s="554" t="s">
        <v>1017</v>
      </c>
      <c r="C258" s="555" t="s">
        <v>1018</v>
      </c>
      <c r="D258" s="556">
        <v>0</v>
      </c>
      <c r="E258" s="556">
        <v>0</v>
      </c>
      <c r="F258" s="556">
        <v>0</v>
      </c>
      <c r="G258" s="556">
        <v>0</v>
      </c>
      <c r="H258" s="556">
        <v>0</v>
      </c>
      <c r="I258" s="556">
        <v>0</v>
      </c>
      <c r="J258" s="556">
        <v>0</v>
      </c>
      <c r="K258" s="557">
        <v>0</v>
      </c>
    </row>
    <row r="259" spans="2:11" x14ac:dyDescent="0.35">
      <c r="B259" s="549" t="s">
        <v>1019</v>
      </c>
      <c r="C259" s="553" t="s">
        <v>1020</v>
      </c>
      <c r="D259" s="551">
        <v>0</v>
      </c>
      <c r="E259" s="551">
        <v>0</v>
      </c>
      <c r="F259" s="551">
        <v>0</v>
      </c>
      <c r="G259" s="551">
        <v>0</v>
      </c>
      <c r="H259" s="551">
        <v>0</v>
      </c>
      <c r="I259" s="551">
        <v>0</v>
      </c>
      <c r="J259" s="551">
        <v>0</v>
      </c>
      <c r="K259" s="552">
        <v>0</v>
      </c>
    </row>
    <row r="260" spans="2:11" x14ac:dyDescent="0.35">
      <c r="B260" s="554" t="s">
        <v>1021</v>
      </c>
      <c r="C260" s="555" t="s">
        <v>1022</v>
      </c>
      <c r="D260" s="556">
        <v>0</v>
      </c>
      <c r="E260" s="556">
        <v>0</v>
      </c>
      <c r="F260" s="556">
        <v>0</v>
      </c>
      <c r="G260" s="556">
        <v>0</v>
      </c>
      <c r="H260" s="556">
        <v>0</v>
      </c>
      <c r="I260" s="556">
        <v>0</v>
      </c>
      <c r="J260" s="556">
        <v>0</v>
      </c>
      <c r="K260" s="557">
        <v>0</v>
      </c>
    </row>
    <row r="261" spans="2:11" x14ac:dyDescent="0.35">
      <c r="B261" s="554" t="s">
        <v>1023</v>
      </c>
      <c r="C261" s="555" t="s">
        <v>1024</v>
      </c>
      <c r="D261" s="556">
        <v>0</v>
      </c>
      <c r="E261" s="556">
        <v>0</v>
      </c>
      <c r="F261" s="556">
        <v>0</v>
      </c>
      <c r="G261" s="556">
        <v>0</v>
      </c>
      <c r="H261" s="556">
        <v>0</v>
      </c>
      <c r="I261" s="556">
        <v>0</v>
      </c>
      <c r="J261" s="556">
        <v>0</v>
      </c>
      <c r="K261" s="557">
        <v>0</v>
      </c>
    </row>
    <row r="262" spans="2:11" x14ac:dyDescent="0.35">
      <c r="B262" s="549" t="s">
        <v>1025</v>
      </c>
      <c r="C262" s="553" t="s">
        <v>1026</v>
      </c>
      <c r="D262" s="551">
        <v>0</v>
      </c>
      <c r="E262" s="551">
        <v>23400.01</v>
      </c>
      <c r="F262" s="551">
        <v>23400.01</v>
      </c>
      <c r="G262" s="551">
        <v>0</v>
      </c>
      <c r="H262" s="551">
        <v>0</v>
      </c>
      <c r="I262" s="551">
        <v>23400.01</v>
      </c>
      <c r="J262" s="551">
        <v>23400.01</v>
      </c>
      <c r="K262" s="552">
        <v>0</v>
      </c>
    </row>
    <row r="263" spans="2:11" x14ac:dyDescent="0.35">
      <c r="B263" s="554" t="s">
        <v>1027</v>
      </c>
      <c r="C263" s="555" t="s">
        <v>1028</v>
      </c>
      <c r="D263" s="556">
        <v>0</v>
      </c>
      <c r="E263" s="556">
        <v>23400.01</v>
      </c>
      <c r="F263" s="556">
        <v>23400.01</v>
      </c>
      <c r="G263" s="556">
        <v>0</v>
      </c>
      <c r="H263" s="556">
        <v>0</v>
      </c>
      <c r="I263" s="556">
        <v>23400.01</v>
      </c>
      <c r="J263" s="556">
        <v>23400.01</v>
      </c>
      <c r="K263" s="557">
        <v>0</v>
      </c>
    </row>
    <row r="264" spans="2:11" x14ac:dyDescent="0.35">
      <c r="B264" s="549" t="s">
        <v>1029</v>
      </c>
      <c r="C264" s="553" t="s">
        <v>1030</v>
      </c>
      <c r="D264" s="551">
        <v>0</v>
      </c>
      <c r="E264" s="551">
        <v>0</v>
      </c>
      <c r="F264" s="551">
        <v>0</v>
      </c>
      <c r="G264" s="551">
        <v>0</v>
      </c>
      <c r="H264" s="551">
        <v>0</v>
      </c>
      <c r="I264" s="551">
        <v>0</v>
      </c>
      <c r="J264" s="551">
        <v>0</v>
      </c>
      <c r="K264" s="552">
        <v>0</v>
      </c>
    </row>
    <row r="265" spans="2:11" x14ac:dyDescent="0.35">
      <c r="B265" s="554" t="s">
        <v>1031</v>
      </c>
      <c r="C265" s="555" t="s">
        <v>1032</v>
      </c>
      <c r="D265" s="556">
        <v>0</v>
      </c>
      <c r="E265" s="556">
        <v>0</v>
      </c>
      <c r="F265" s="556">
        <v>0</v>
      </c>
      <c r="G265" s="556">
        <v>0</v>
      </c>
      <c r="H265" s="556">
        <v>0</v>
      </c>
      <c r="I265" s="556">
        <v>0</v>
      </c>
      <c r="J265" s="556">
        <v>0</v>
      </c>
      <c r="K265" s="557">
        <v>0</v>
      </c>
    </row>
    <row r="266" spans="2:11" ht="12.75" customHeight="1" x14ac:dyDescent="0.35">
      <c r="B266" s="549" t="s">
        <v>1033</v>
      </c>
      <c r="C266" s="553" t="s">
        <v>1034</v>
      </c>
      <c r="D266" s="551">
        <v>0</v>
      </c>
      <c r="E266" s="551">
        <v>0</v>
      </c>
      <c r="F266" s="551">
        <v>0</v>
      </c>
      <c r="G266" s="551">
        <v>0</v>
      </c>
      <c r="H266" s="551">
        <v>0</v>
      </c>
      <c r="I266" s="551">
        <v>0</v>
      </c>
      <c r="J266" s="551">
        <v>0</v>
      </c>
      <c r="K266" s="552">
        <v>0</v>
      </c>
    </row>
    <row r="267" spans="2:11" x14ac:dyDescent="0.35">
      <c r="B267" s="554" t="s">
        <v>1035</v>
      </c>
      <c r="C267" s="555" t="s">
        <v>1036</v>
      </c>
      <c r="D267" s="556">
        <v>0</v>
      </c>
      <c r="E267" s="556">
        <v>0</v>
      </c>
      <c r="F267" s="556">
        <v>0</v>
      </c>
      <c r="G267" s="556">
        <v>0</v>
      </c>
      <c r="H267" s="556">
        <v>0</v>
      </c>
      <c r="I267" s="556">
        <v>0</v>
      </c>
      <c r="J267" s="556">
        <v>0</v>
      </c>
      <c r="K267" s="557">
        <v>0</v>
      </c>
    </row>
    <row r="268" spans="2:11" x14ac:dyDescent="0.35">
      <c r="B268" s="554" t="s">
        <v>1037</v>
      </c>
      <c r="C268" s="555" t="s">
        <v>202</v>
      </c>
      <c r="D268" s="556">
        <v>0</v>
      </c>
      <c r="E268" s="556">
        <v>0</v>
      </c>
      <c r="F268" s="556">
        <v>0</v>
      </c>
      <c r="G268" s="556">
        <v>0</v>
      </c>
      <c r="H268" s="556">
        <v>0</v>
      </c>
      <c r="I268" s="556">
        <v>0</v>
      </c>
      <c r="J268" s="556">
        <v>0</v>
      </c>
      <c r="K268" s="557">
        <v>0</v>
      </c>
    </row>
    <row r="269" spans="2:11" x14ac:dyDescent="0.35">
      <c r="B269" s="549" t="s">
        <v>1038</v>
      </c>
      <c r="C269" s="553" t="s">
        <v>1039</v>
      </c>
      <c r="D269" s="551">
        <v>0</v>
      </c>
      <c r="E269" s="551">
        <v>0</v>
      </c>
      <c r="F269" s="551">
        <v>0</v>
      </c>
      <c r="G269" s="551">
        <v>0</v>
      </c>
      <c r="H269" s="551">
        <v>0</v>
      </c>
      <c r="I269" s="551">
        <v>0</v>
      </c>
      <c r="J269" s="551">
        <v>0</v>
      </c>
      <c r="K269" s="552">
        <v>0</v>
      </c>
    </row>
    <row r="270" spans="2:11" x14ac:dyDescent="0.35">
      <c r="B270" s="549" t="s">
        <v>1040</v>
      </c>
      <c r="C270" s="550" t="s">
        <v>1041</v>
      </c>
      <c r="D270" s="551">
        <v>0</v>
      </c>
      <c r="E270" s="551">
        <v>0</v>
      </c>
      <c r="F270" s="551">
        <v>0</v>
      </c>
      <c r="G270" s="551">
        <v>0</v>
      </c>
      <c r="H270" s="551">
        <v>0</v>
      </c>
      <c r="I270" s="551">
        <v>0</v>
      </c>
      <c r="J270" s="551">
        <v>0</v>
      </c>
      <c r="K270" s="552">
        <v>0</v>
      </c>
    </row>
    <row r="271" spans="2:11" x14ac:dyDescent="0.35">
      <c r="B271" s="554" t="s">
        <v>1042</v>
      </c>
      <c r="C271" s="555" t="s">
        <v>1041</v>
      </c>
      <c r="D271" s="556">
        <v>0</v>
      </c>
      <c r="E271" s="556">
        <v>0</v>
      </c>
      <c r="F271" s="556">
        <v>0</v>
      </c>
      <c r="G271" s="556">
        <v>0</v>
      </c>
      <c r="H271" s="556">
        <v>0</v>
      </c>
      <c r="I271" s="556">
        <v>0</v>
      </c>
      <c r="J271" s="556">
        <v>0</v>
      </c>
      <c r="K271" s="557">
        <v>0</v>
      </c>
    </row>
    <row r="272" spans="2:11" x14ac:dyDescent="0.35">
      <c r="B272" s="549" t="s">
        <v>1043</v>
      </c>
      <c r="C272" s="553" t="s">
        <v>1044</v>
      </c>
      <c r="D272" s="551">
        <v>0</v>
      </c>
      <c r="E272" s="551">
        <v>0</v>
      </c>
      <c r="F272" s="551">
        <v>0</v>
      </c>
      <c r="G272" s="551">
        <v>0</v>
      </c>
      <c r="H272" s="551">
        <v>0</v>
      </c>
      <c r="I272" s="551">
        <v>0</v>
      </c>
      <c r="J272" s="551">
        <v>0</v>
      </c>
      <c r="K272" s="552">
        <v>0</v>
      </c>
    </row>
    <row r="273" spans="2:11" x14ac:dyDescent="0.35">
      <c r="B273" s="554" t="s">
        <v>1045</v>
      </c>
      <c r="C273" s="555" t="s">
        <v>1046</v>
      </c>
      <c r="D273" s="556">
        <v>0</v>
      </c>
      <c r="E273" s="556">
        <v>0</v>
      </c>
      <c r="F273" s="556">
        <v>0</v>
      </c>
      <c r="G273" s="556">
        <v>0</v>
      </c>
      <c r="H273" s="556">
        <v>0</v>
      </c>
      <c r="I273" s="556">
        <v>0</v>
      </c>
      <c r="J273" s="556">
        <v>0</v>
      </c>
      <c r="K273" s="557">
        <v>0</v>
      </c>
    </row>
    <row r="274" spans="2:11" ht="22.5" x14ac:dyDescent="0.35">
      <c r="B274" s="549" t="s">
        <v>1047</v>
      </c>
      <c r="C274" s="553" t="s">
        <v>1048</v>
      </c>
      <c r="D274" s="551">
        <v>0</v>
      </c>
      <c r="E274" s="551">
        <v>0</v>
      </c>
      <c r="F274" s="551">
        <v>0</v>
      </c>
      <c r="G274" s="551">
        <v>0</v>
      </c>
      <c r="H274" s="551">
        <v>0</v>
      </c>
      <c r="I274" s="551">
        <v>0</v>
      </c>
      <c r="J274" s="551">
        <v>0</v>
      </c>
      <c r="K274" s="552">
        <v>0</v>
      </c>
    </row>
    <row r="275" spans="2:11" x14ac:dyDescent="0.35">
      <c r="B275" s="554" t="s">
        <v>1049</v>
      </c>
      <c r="C275" s="555" t="s">
        <v>1050</v>
      </c>
      <c r="D275" s="556">
        <v>0</v>
      </c>
      <c r="E275" s="556">
        <v>0</v>
      </c>
      <c r="F275" s="556">
        <v>0</v>
      </c>
      <c r="G275" s="556">
        <v>0</v>
      </c>
      <c r="H275" s="556">
        <v>0</v>
      </c>
      <c r="I275" s="556">
        <v>0</v>
      </c>
      <c r="J275" s="556">
        <v>0</v>
      </c>
      <c r="K275" s="557">
        <v>0</v>
      </c>
    </row>
    <row r="276" spans="2:11" x14ac:dyDescent="0.35">
      <c r="B276" s="549" t="s">
        <v>1051</v>
      </c>
      <c r="C276" s="553" t="s">
        <v>1052</v>
      </c>
      <c r="D276" s="551">
        <v>0</v>
      </c>
      <c r="E276" s="551">
        <v>0</v>
      </c>
      <c r="F276" s="551">
        <v>0</v>
      </c>
      <c r="G276" s="551">
        <v>0</v>
      </c>
      <c r="H276" s="551">
        <v>0</v>
      </c>
      <c r="I276" s="551">
        <v>0</v>
      </c>
      <c r="J276" s="551">
        <v>0</v>
      </c>
      <c r="K276" s="552">
        <v>0</v>
      </c>
    </row>
    <row r="277" spans="2:11" x14ac:dyDescent="0.35">
      <c r="B277" s="554" t="s">
        <v>1053</v>
      </c>
      <c r="C277" s="555" t="s">
        <v>1054</v>
      </c>
      <c r="D277" s="556">
        <v>0</v>
      </c>
      <c r="E277" s="556">
        <v>0</v>
      </c>
      <c r="F277" s="556">
        <v>0</v>
      </c>
      <c r="G277" s="556">
        <v>0</v>
      </c>
      <c r="H277" s="556">
        <v>0</v>
      </c>
      <c r="I277" s="556">
        <v>0</v>
      </c>
      <c r="J277" s="556">
        <v>0</v>
      </c>
      <c r="K277" s="557">
        <v>0</v>
      </c>
    </row>
    <row r="278" spans="2:11" ht="24" customHeight="1" x14ac:dyDescent="0.35">
      <c r="B278" s="549" t="s">
        <v>1055</v>
      </c>
      <c r="C278" s="553" t="s">
        <v>1056</v>
      </c>
      <c r="D278" s="551">
        <v>0</v>
      </c>
      <c r="E278" s="551">
        <v>0</v>
      </c>
      <c r="F278" s="551">
        <v>0</v>
      </c>
      <c r="G278" s="551">
        <v>0</v>
      </c>
      <c r="H278" s="551">
        <v>0</v>
      </c>
      <c r="I278" s="551">
        <v>0</v>
      </c>
      <c r="J278" s="551">
        <v>0</v>
      </c>
      <c r="K278" s="552">
        <v>0</v>
      </c>
    </row>
    <row r="279" spans="2:11" x14ac:dyDescent="0.35">
      <c r="B279" s="554" t="s">
        <v>1057</v>
      </c>
      <c r="C279" s="555" t="s">
        <v>1058</v>
      </c>
      <c r="D279" s="556">
        <v>0</v>
      </c>
      <c r="E279" s="556">
        <v>0</v>
      </c>
      <c r="F279" s="556">
        <v>0</v>
      </c>
      <c r="G279" s="556">
        <v>0</v>
      </c>
      <c r="H279" s="556">
        <v>0</v>
      </c>
      <c r="I279" s="556">
        <v>0</v>
      </c>
      <c r="J279" s="556">
        <v>0</v>
      </c>
      <c r="K279" s="557">
        <v>0</v>
      </c>
    </row>
    <row r="280" spans="2:11" x14ac:dyDescent="0.35">
      <c r="B280" s="549" t="s">
        <v>1059</v>
      </c>
      <c r="C280" s="553" t="s">
        <v>1060</v>
      </c>
      <c r="D280" s="551">
        <v>0</v>
      </c>
      <c r="E280" s="551">
        <v>0</v>
      </c>
      <c r="F280" s="551">
        <v>0</v>
      </c>
      <c r="G280" s="551">
        <v>0</v>
      </c>
      <c r="H280" s="551">
        <v>0</v>
      </c>
      <c r="I280" s="551">
        <v>0</v>
      </c>
      <c r="J280" s="551">
        <v>0</v>
      </c>
      <c r="K280" s="552">
        <v>0</v>
      </c>
    </row>
    <row r="281" spans="2:11" x14ac:dyDescent="0.35">
      <c r="B281" s="554" t="s">
        <v>1061</v>
      </c>
      <c r="C281" s="555" t="s">
        <v>1062</v>
      </c>
      <c r="D281" s="556">
        <v>0</v>
      </c>
      <c r="E281" s="556">
        <v>0</v>
      </c>
      <c r="F281" s="556">
        <v>0</v>
      </c>
      <c r="G281" s="556">
        <v>0</v>
      </c>
      <c r="H281" s="556">
        <v>0</v>
      </c>
      <c r="I281" s="556">
        <v>0</v>
      </c>
      <c r="J281" s="556">
        <v>0</v>
      </c>
      <c r="K281" s="557">
        <v>0</v>
      </c>
    </row>
    <row r="282" spans="2:11" x14ac:dyDescent="0.35">
      <c r="B282" s="549" t="s">
        <v>1063</v>
      </c>
      <c r="C282" s="553" t="s">
        <v>1064</v>
      </c>
      <c r="D282" s="551">
        <v>0</v>
      </c>
      <c r="E282" s="551">
        <v>0</v>
      </c>
      <c r="F282" s="551">
        <v>0</v>
      </c>
      <c r="G282" s="551">
        <v>0</v>
      </c>
      <c r="H282" s="551">
        <v>0</v>
      </c>
      <c r="I282" s="551">
        <v>0</v>
      </c>
      <c r="J282" s="551">
        <v>0</v>
      </c>
      <c r="K282" s="552">
        <v>0</v>
      </c>
    </row>
    <row r="283" spans="2:11" x14ac:dyDescent="0.35">
      <c r="B283" s="554" t="s">
        <v>1065</v>
      </c>
      <c r="C283" s="555" t="s">
        <v>1066</v>
      </c>
      <c r="D283" s="556">
        <v>0</v>
      </c>
      <c r="E283" s="556">
        <v>0</v>
      </c>
      <c r="F283" s="556">
        <v>0</v>
      </c>
      <c r="G283" s="556">
        <v>0</v>
      </c>
      <c r="H283" s="556">
        <v>0</v>
      </c>
      <c r="I283" s="556">
        <v>0</v>
      </c>
      <c r="J283" s="556">
        <v>0</v>
      </c>
      <c r="K283" s="557">
        <v>0</v>
      </c>
    </row>
    <row r="284" spans="2:11" x14ac:dyDescent="0.35">
      <c r="B284" s="549" t="s">
        <v>1067</v>
      </c>
      <c r="C284" s="553" t="s">
        <v>1068</v>
      </c>
      <c r="D284" s="551">
        <v>0</v>
      </c>
      <c r="E284" s="551">
        <v>0</v>
      </c>
      <c r="F284" s="551">
        <v>0</v>
      </c>
      <c r="G284" s="551">
        <v>0</v>
      </c>
      <c r="H284" s="551">
        <v>0</v>
      </c>
      <c r="I284" s="551">
        <v>0</v>
      </c>
      <c r="J284" s="551">
        <v>0</v>
      </c>
      <c r="K284" s="552">
        <v>0</v>
      </c>
    </row>
    <row r="285" spans="2:11" x14ac:dyDescent="0.35">
      <c r="B285" s="554" t="s">
        <v>1069</v>
      </c>
      <c r="C285" s="555" t="s">
        <v>1068</v>
      </c>
      <c r="D285" s="556">
        <v>0</v>
      </c>
      <c r="E285" s="556">
        <v>0</v>
      </c>
      <c r="F285" s="556">
        <v>0</v>
      </c>
      <c r="G285" s="556">
        <v>0</v>
      </c>
      <c r="H285" s="556">
        <v>0</v>
      </c>
      <c r="I285" s="556">
        <v>0</v>
      </c>
      <c r="J285" s="556">
        <v>0</v>
      </c>
      <c r="K285" s="557">
        <v>0</v>
      </c>
    </row>
    <row r="286" spans="2:11" x14ac:dyDescent="0.35">
      <c r="B286" s="549" t="s">
        <v>1070</v>
      </c>
      <c r="C286" s="553" t="s">
        <v>1071</v>
      </c>
      <c r="D286" s="551">
        <v>0</v>
      </c>
      <c r="E286" s="551">
        <v>0</v>
      </c>
      <c r="F286" s="551">
        <v>0</v>
      </c>
      <c r="G286" s="551">
        <v>0</v>
      </c>
      <c r="H286" s="551">
        <v>0</v>
      </c>
      <c r="I286" s="551">
        <v>0</v>
      </c>
      <c r="J286" s="551">
        <v>0</v>
      </c>
      <c r="K286" s="552">
        <v>0</v>
      </c>
    </row>
    <row r="287" spans="2:11" x14ac:dyDescent="0.35">
      <c r="B287" s="554" t="s">
        <v>1072</v>
      </c>
      <c r="C287" s="555" t="s">
        <v>1073</v>
      </c>
      <c r="D287" s="556">
        <v>0</v>
      </c>
      <c r="E287" s="556">
        <v>0</v>
      </c>
      <c r="F287" s="556">
        <v>0</v>
      </c>
      <c r="G287" s="556">
        <v>0</v>
      </c>
      <c r="H287" s="556">
        <v>0</v>
      </c>
      <c r="I287" s="556">
        <v>0</v>
      </c>
      <c r="J287" s="556">
        <v>0</v>
      </c>
      <c r="K287" s="557">
        <v>0</v>
      </c>
    </row>
    <row r="288" spans="2:11" x14ac:dyDescent="0.35">
      <c r="B288" s="549" t="s">
        <v>1074</v>
      </c>
      <c r="C288" s="553" t="s">
        <v>1075</v>
      </c>
      <c r="D288" s="551">
        <v>317500</v>
      </c>
      <c r="E288" s="551">
        <v>57192.6</v>
      </c>
      <c r="F288" s="551">
        <v>374692.6</v>
      </c>
      <c r="G288" s="551">
        <v>0</v>
      </c>
      <c r="H288" s="551">
        <v>0</v>
      </c>
      <c r="I288" s="551">
        <v>129626.52</v>
      </c>
      <c r="J288" s="551">
        <v>129626.52</v>
      </c>
      <c r="K288" s="552">
        <v>245066.08</v>
      </c>
    </row>
    <row r="289" spans="2:11" x14ac:dyDescent="0.35">
      <c r="B289" s="549" t="s">
        <v>1076</v>
      </c>
      <c r="C289" s="550" t="s">
        <v>1077</v>
      </c>
      <c r="D289" s="551">
        <v>0</v>
      </c>
      <c r="E289" s="551">
        <v>0</v>
      </c>
      <c r="F289" s="551">
        <v>0</v>
      </c>
      <c r="G289" s="551">
        <v>0</v>
      </c>
      <c r="H289" s="551">
        <v>0</v>
      </c>
      <c r="I289" s="551">
        <v>0</v>
      </c>
      <c r="J289" s="551">
        <v>0</v>
      </c>
      <c r="K289" s="552">
        <v>0</v>
      </c>
    </row>
    <row r="290" spans="2:11" x14ac:dyDescent="0.35">
      <c r="B290" s="554" t="s">
        <v>1078</v>
      </c>
      <c r="C290" s="555" t="s">
        <v>1079</v>
      </c>
      <c r="D290" s="556">
        <v>0</v>
      </c>
      <c r="E290" s="556">
        <v>0</v>
      </c>
      <c r="F290" s="556">
        <v>0</v>
      </c>
      <c r="G290" s="556">
        <v>0</v>
      </c>
      <c r="H290" s="556">
        <v>0</v>
      </c>
      <c r="I290" s="556">
        <v>0</v>
      </c>
      <c r="J290" s="556">
        <v>0</v>
      </c>
      <c r="K290" s="557">
        <v>0</v>
      </c>
    </row>
    <row r="291" spans="2:11" x14ac:dyDescent="0.35">
      <c r="B291" s="549" t="s">
        <v>1080</v>
      </c>
      <c r="C291" s="553" t="s">
        <v>1081</v>
      </c>
      <c r="D291" s="551">
        <v>0</v>
      </c>
      <c r="E291" s="551">
        <v>0</v>
      </c>
      <c r="F291" s="551">
        <v>0</v>
      </c>
      <c r="G291" s="551">
        <v>0</v>
      </c>
      <c r="H291" s="551">
        <v>0</v>
      </c>
      <c r="I291" s="551">
        <v>0</v>
      </c>
      <c r="J291" s="551">
        <v>0</v>
      </c>
      <c r="K291" s="552">
        <v>0</v>
      </c>
    </row>
    <row r="292" spans="2:11" ht="15" customHeight="1" x14ac:dyDescent="0.35">
      <c r="B292" s="554" t="s">
        <v>1082</v>
      </c>
      <c r="C292" s="555" t="s">
        <v>1083</v>
      </c>
      <c r="D292" s="556">
        <v>0</v>
      </c>
      <c r="E292" s="556">
        <v>0</v>
      </c>
      <c r="F292" s="556">
        <v>0</v>
      </c>
      <c r="G292" s="556">
        <v>0</v>
      </c>
      <c r="H292" s="556">
        <v>0</v>
      </c>
      <c r="I292" s="556">
        <v>0</v>
      </c>
      <c r="J292" s="556">
        <v>0</v>
      </c>
      <c r="K292" s="557">
        <v>0</v>
      </c>
    </row>
    <row r="293" spans="2:11" ht="22.5" x14ac:dyDescent="0.35">
      <c r="B293" s="549" t="s">
        <v>1084</v>
      </c>
      <c r="C293" s="553" t="s">
        <v>1085</v>
      </c>
      <c r="D293" s="551">
        <v>35000</v>
      </c>
      <c r="E293" s="551">
        <v>0</v>
      </c>
      <c r="F293" s="551">
        <v>35000</v>
      </c>
      <c r="G293" s="551">
        <v>0</v>
      </c>
      <c r="H293" s="551">
        <v>0</v>
      </c>
      <c r="I293" s="551">
        <v>33060</v>
      </c>
      <c r="J293" s="551">
        <v>33060</v>
      </c>
      <c r="K293" s="552">
        <v>1940</v>
      </c>
    </row>
    <row r="294" spans="2:11" x14ac:dyDescent="0.35">
      <c r="B294" s="554" t="s">
        <v>1086</v>
      </c>
      <c r="C294" s="555" t="s">
        <v>1087</v>
      </c>
      <c r="D294" s="556">
        <v>35000</v>
      </c>
      <c r="E294" s="556">
        <v>0</v>
      </c>
      <c r="F294" s="556">
        <v>35000</v>
      </c>
      <c r="G294" s="556">
        <v>0</v>
      </c>
      <c r="H294" s="556">
        <v>0</v>
      </c>
      <c r="I294" s="556">
        <v>33060</v>
      </c>
      <c r="J294" s="556">
        <v>33060</v>
      </c>
      <c r="K294" s="557">
        <v>1940</v>
      </c>
    </row>
    <row r="295" spans="2:11" x14ac:dyDescent="0.35">
      <c r="B295" s="549" t="s">
        <v>1088</v>
      </c>
      <c r="C295" s="553" t="s">
        <v>1089</v>
      </c>
      <c r="D295" s="551">
        <v>0</v>
      </c>
      <c r="E295" s="551">
        <v>0</v>
      </c>
      <c r="F295" s="551">
        <v>0</v>
      </c>
      <c r="G295" s="551">
        <v>0</v>
      </c>
      <c r="H295" s="551">
        <v>0</v>
      </c>
      <c r="I295" s="551">
        <v>0</v>
      </c>
      <c r="J295" s="551">
        <v>0</v>
      </c>
      <c r="K295" s="552">
        <v>0</v>
      </c>
    </row>
    <row r="296" spans="2:11" x14ac:dyDescent="0.35">
      <c r="B296" s="554" t="s">
        <v>1090</v>
      </c>
      <c r="C296" s="555" t="s">
        <v>203</v>
      </c>
      <c r="D296" s="556">
        <v>0</v>
      </c>
      <c r="E296" s="556">
        <v>0</v>
      </c>
      <c r="F296" s="556">
        <v>0</v>
      </c>
      <c r="G296" s="556">
        <v>0</v>
      </c>
      <c r="H296" s="556">
        <v>0</v>
      </c>
      <c r="I296" s="556">
        <v>0</v>
      </c>
      <c r="J296" s="556">
        <v>0</v>
      </c>
      <c r="K296" s="557">
        <v>0</v>
      </c>
    </row>
    <row r="297" spans="2:11" x14ac:dyDescent="0.35">
      <c r="B297" s="549" t="s">
        <v>1091</v>
      </c>
      <c r="C297" s="553" t="s">
        <v>1092</v>
      </c>
      <c r="D297" s="551">
        <v>0</v>
      </c>
      <c r="E297" s="551">
        <v>0</v>
      </c>
      <c r="F297" s="551">
        <v>0</v>
      </c>
      <c r="G297" s="551">
        <v>0</v>
      </c>
      <c r="H297" s="551">
        <v>0</v>
      </c>
      <c r="I297" s="551">
        <v>0</v>
      </c>
      <c r="J297" s="551">
        <v>0</v>
      </c>
      <c r="K297" s="552">
        <v>0</v>
      </c>
    </row>
    <row r="298" spans="2:11" x14ac:dyDescent="0.35">
      <c r="B298" s="554" t="s">
        <v>1093</v>
      </c>
      <c r="C298" s="555" t="s">
        <v>1092</v>
      </c>
      <c r="D298" s="556">
        <v>0</v>
      </c>
      <c r="E298" s="556">
        <v>0</v>
      </c>
      <c r="F298" s="556">
        <v>0</v>
      </c>
      <c r="G298" s="556">
        <v>0</v>
      </c>
      <c r="H298" s="556">
        <v>0</v>
      </c>
      <c r="I298" s="556">
        <v>0</v>
      </c>
      <c r="J298" s="556">
        <v>0</v>
      </c>
      <c r="K298" s="557">
        <v>0</v>
      </c>
    </row>
    <row r="299" spans="2:11" x14ac:dyDescent="0.35">
      <c r="B299" s="549" t="s">
        <v>1094</v>
      </c>
      <c r="C299" s="553" t="s">
        <v>1095</v>
      </c>
      <c r="D299" s="551">
        <v>282500</v>
      </c>
      <c r="E299" s="551">
        <v>57192.6</v>
      </c>
      <c r="F299" s="551">
        <v>339692.6</v>
      </c>
      <c r="G299" s="551">
        <v>0</v>
      </c>
      <c r="H299" s="551">
        <v>0</v>
      </c>
      <c r="I299" s="551">
        <v>96566.52</v>
      </c>
      <c r="J299" s="551">
        <v>96566.52</v>
      </c>
      <c r="K299" s="552">
        <v>243126.08</v>
      </c>
    </row>
    <row r="300" spans="2:11" x14ac:dyDescent="0.35">
      <c r="B300" s="554" t="s">
        <v>1096</v>
      </c>
      <c r="C300" s="555" t="s">
        <v>1097</v>
      </c>
      <c r="D300" s="556">
        <v>0</v>
      </c>
      <c r="E300" s="556">
        <v>0</v>
      </c>
      <c r="F300" s="556">
        <v>0</v>
      </c>
      <c r="G300" s="556">
        <v>0</v>
      </c>
      <c r="H300" s="556">
        <v>0</v>
      </c>
      <c r="I300" s="556">
        <v>0</v>
      </c>
      <c r="J300" s="556">
        <v>0</v>
      </c>
      <c r="K300" s="557">
        <v>0</v>
      </c>
    </row>
    <row r="301" spans="2:11" ht="33.75" x14ac:dyDescent="0.35">
      <c r="B301" s="554" t="s">
        <v>1098</v>
      </c>
      <c r="C301" s="555" t="s">
        <v>1099</v>
      </c>
      <c r="D301" s="556">
        <v>32000</v>
      </c>
      <c r="E301" s="556">
        <v>0</v>
      </c>
      <c r="F301" s="556">
        <v>32000</v>
      </c>
      <c r="G301" s="556">
        <v>0</v>
      </c>
      <c r="H301" s="556">
        <v>0</v>
      </c>
      <c r="I301" s="556">
        <v>11530.4</v>
      </c>
      <c r="J301" s="556">
        <v>11530.4</v>
      </c>
      <c r="K301" s="557">
        <v>20469.599999999999</v>
      </c>
    </row>
    <row r="302" spans="2:11" x14ac:dyDescent="0.35">
      <c r="B302" s="554" t="s">
        <v>1100</v>
      </c>
      <c r="C302" s="555" t="s">
        <v>1101</v>
      </c>
      <c r="D302" s="556">
        <v>250500</v>
      </c>
      <c r="E302" s="556">
        <v>57192.6</v>
      </c>
      <c r="F302" s="556">
        <v>307692.59999999998</v>
      </c>
      <c r="G302" s="556">
        <v>0</v>
      </c>
      <c r="H302" s="556">
        <v>0</v>
      </c>
      <c r="I302" s="556">
        <v>85036.12</v>
      </c>
      <c r="J302" s="556">
        <v>85036.12</v>
      </c>
      <c r="K302" s="557">
        <v>222656.48</v>
      </c>
    </row>
    <row r="303" spans="2:11" ht="14.25" customHeight="1" x14ac:dyDescent="0.35">
      <c r="B303" s="549" t="s">
        <v>1102</v>
      </c>
      <c r="C303" s="553" t="s">
        <v>1103</v>
      </c>
      <c r="D303" s="551">
        <v>0</v>
      </c>
      <c r="E303" s="551">
        <v>0</v>
      </c>
      <c r="F303" s="551">
        <v>0</v>
      </c>
      <c r="G303" s="551">
        <v>0</v>
      </c>
      <c r="H303" s="551">
        <v>0</v>
      </c>
      <c r="I303" s="551">
        <v>0</v>
      </c>
      <c r="J303" s="551">
        <v>0</v>
      </c>
      <c r="K303" s="552">
        <v>0</v>
      </c>
    </row>
    <row r="304" spans="2:11" x14ac:dyDescent="0.35">
      <c r="B304" s="554" t="s">
        <v>1104</v>
      </c>
      <c r="C304" s="555" t="s">
        <v>1103</v>
      </c>
      <c r="D304" s="556">
        <v>0</v>
      </c>
      <c r="E304" s="556">
        <v>0</v>
      </c>
      <c r="F304" s="556">
        <v>0</v>
      </c>
      <c r="G304" s="556">
        <v>0</v>
      </c>
      <c r="H304" s="556">
        <v>0</v>
      </c>
      <c r="I304" s="556">
        <v>0</v>
      </c>
      <c r="J304" s="556">
        <v>0</v>
      </c>
      <c r="K304" s="557">
        <v>0</v>
      </c>
    </row>
    <row r="305" spans="2:12" x14ac:dyDescent="0.35">
      <c r="B305" s="549" t="s">
        <v>1105</v>
      </c>
      <c r="C305" s="553" t="s">
        <v>1106</v>
      </c>
      <c r="D305" s="551">
        <v>0</v>
      </c>
      <c r="E305" s="551">
        <v>0</v>
      </c>
      <c r="F305" s="551">
        <v>0</v>
      </c>
      <c r="G305" s="551">
        <v>0</v>
      </c>
      <c r="H305" s="551">
        <v>0</v>
      </c>
      <c r="I305" s="551">
        <v>0</v>
      </c>
      <c r="J305" s="551">
        <v>0</v>
      </c>
      <c r="K305" s="552">
        <v>0</v>
      </c>
    </row>
    <row r="306" spans="2:12" x14ac:dyDescent="0.35">
      <c r="B306" s="554" t="s">
        <v>1107</v>
      </c>
      <c r="C306" s="555" t="s">
        <v>1108</v>
      </c>
      <c r="D306" s="556">
        <v>0</v>
      </c>
      <c r="E306" s="556">
        <v>0</v>
      </c>
      <c r="F306" s="556">
        <v>0</v>
      </c>
      <c r="G306" s="556">
        <v>0</v>
      </c>
      <c r="H306" s="556">
        <v>0</v>
      </c>
      <c r="I306" s="556">
        <v>0</v>
      </c>
      <c r="J306" s="556">
        <v>0</v>
      </c>
      <c r="K306" s="557">
        <v>0</v>
      </c>
    </row>
    <row r="307" spans="2:12" x14ac:dyDescent="0.35">
      <c r="B307" s="549" t="s">
        <v>1109</v>
      </c>
      <c r="C307" s="553" t="s">
        <v>1110</v>
      </c>
      <c r="D307" s="551">
        <v>0</v>
      </c>
      <c r="E307" s="551">
        <v>0</v>
      </c>
      <c r="F307" s="551">
        <v>0</v>
      </c>
      <c r="G307" s="551">
        <v>0</v>
      </c>
      <c r="H307" s="551">
        <v>0</v>
      </c>
      <c r="I307" s="551">
        <v>0</v>
      </c>
      <c r="J307" s="551">
        <v>0</v>
      </c>
      <c r="K307" s="552">
        <v>0</v>
      </c>
    </row>
    <row r="308" spans="2:12" x14ac:dyDescent="0.35">
      <c r="B308" s="554" t="s">
        <v>1111</v>
      </c>
      <c r="C308" s="555" t="s">
        <v>1112</v>
      </c>
      <c r="D308" s="556">
        <v>0</v>
      </c>
      <c r="E308" s="556">
        <v>0</v>
      </c>
      <c r="F308" s="556">
        <v>0</v>
      </c>
      <c r="G308" s="556">
        <v>0</v>
      </c>
      <c r="H308" s="556">
        <v>0</v>
      </c>
      <c r="I308" s="556">
        <v>0</v>
      </c>
      <c r="J308" s="556">
        <v>0</v>
      </c>
      <c r="K308" s="557">
        <v>0</v>
      </c>
    </row>
    <row r="309" spans="2:12" x14ac:dyDescent="0.35">
      <c r="B309" s="549" t="s">
        <v>1113</v>
      </c>
      <c r="C309" s="553" t="s">
        <v>1114</v>
      </c>
      <c r="D309" s="551">
        <v>24700</v>
      </c>
      <c r="E309" s="551">
        <v>0</v>
      </c>
      <c r="F309" s="551">
        <v>24700</v>
      </c>
      <c r="G309" s="551">
        <v>0</v>
      </c>
      <c r="H309" s="551">
        <v>0</v>
      </c>
      <c r="I309" s="551">
        <v>12972.55</v>
      </c>
      <c r="J309" s="551">
        <v>12972.55</v>
      </c>
      <c r="K309" s="552">
        <v>11727.45</v>
      </c>
    </row>
    <row r="310" spans="2:12" x14ac:dyDescent="0.35">
      <c r="B310" s="549" t="s">
        <v>1115</v>
      </c>
      <c r="C310" s="550" t="s">
        <v>1116</v>
      </c>
      <c r="D310" s="551">
        <v>14700</v>
      </c>
      <c r="E310" s="551">
        <v>0</v>
      </c>
      <c r="F310" s="551">
        <v>14700</v>
      </c>
      <c r="G310" s="551">
        <v>0</v>
      </c>
      <c r="H310" s="551">
        <v>0</v>
      </c>
      <c r="I310" s="551">
        <v>4142.5200000000004</v>
      </c>
      <c r="J310" s="551">
        <v>4142.5200000000004</v>
      </c>
      <c r="K310" s="552">
        <v>10557.48</v>
      </c>
    </row>
    <row r="311" spans="2:12" x14ac:dyDescent="0.35">
      <c r="B311" s="554" t="s">
        <v>1117</v>
      </c>
      <c r="C311" s="555" t="s">
        <v>1118</v>
      </c>
      <c r="D311" s="556">
        <v>14700</v>
      </c>
      <c r="E311" s="556">
        <v>0</v>
      </c>
      <c r="F311" s="556">
        <v>14700</v>
      </c>
      <c r="G311" s="556">
        <v>0</v>
      </c>
      <c r="H311" s="556">
        <v>0</v>
      </c>
      <c r="I311" s="556">
        <v>4142.5200000000004</v>
      </c>
      <c r="J311" s="556">
        <v>4142.5200000000004</v>
      </c>
      <c r="K311" s="557">
        <v>10557.48</v>
      </c>
      <c r="L311" s="65"/>
    </row>
    <row r="312" spans="2:12" x14ac:dyDescent="0.35">
      <c r="B312" s="549" t="s">
        <v>1119</v>
      </c>
      <c r="C312" s="553" t="s">
        <v>1120</v>
      </c>
      <c r="D312" s="551">
        <v>0</v>
      </c>
      <c r="E312" s="551">
        <v>0</v>
      </c>
      <c r="F312" s="551">
        <v>0</v>
      </c>
      <c r="G312" s="551">
        <v>0</v>
      </c>
      <c r="H312" s="551">
        <v>0</v>
      </c>
      <c r="I312" s="551">
        <v>0</v>
      </c>
      <c r="J312" s="551">
        <v>0</v>
      </c>
      <c r="K312" s="552">
        <v>0</v>
      </c>
    </row>
    <row r="313" spans="2:12" x14ac:dyDescent="0.35">
      <c r="B313" s="554" t="s">
        <v>1121</v>
      </c>
      <c r="C313" s="555" t="s">
        <v>1120</v>
      </c>
      <c r="D313" s="556">
        <v>0</v>
      </c>
      <c r="E313" s="556">
        <v>0</v>
      </c>
      <c r="F313" s="556">
        <v>0</v>
      </c>
      <c r="G313" s="556">
        <v>0</v>
      </c>
      <c r="H313" s="556">
        <v>0</v>
      </c>
      <c r="I313" s="556">
        <v>0</v>
      </c>
      <c r="J313" s="556">
        <v>0</v>
      </c>
      <c r="K313" s="557">
        <v>0</v>
      </c>
    </row>
    <row r="314" spans="2:12" x14ac:dyDescent="0.35">
      <c r="B314" s="549" t="s">
        <v>1122</v>
      </c>
      <c r="C314" s="553" t="s">
        <v>1123</v>
      </c>
      <c r="D314" s="551">
        <v>0</v>
      </c>
      <c r="E314" s="551">
        <v>0</v>
      </c>
      <c r="F314" s="551">
        <v>0</v>
      </c>
      <c r="G314" s="551">
        <v>0</v>
      </c>
      <c r="H314" s="551">
        <v>0</v>
      </c>
      <c r="I314" s="551">
        <v>0</v>
      </c>
      <c r="J314" s="551">
        <v>0</v>
      </c>
      <c r="K314" s="552">
        <v>0</v>
      </c>
    </row>
    <row r="315" spans="2:12" x14ac:dyDescent="0.35">
      <c r="B315" s="554" t="s">
        <v>1124</v>
      </c>
      <c r="C315" s="555" t="s">
        <v>1125</v>
      </c>
      <c r="D315" s="556">
        <v>0</v>
      </c>
      <c r="E315" s="556">
        <v>0</v>
      </c>
      <c r="F315" s="556">
        <v>0</v>
      </c>
      <c r="G315" s="556">
        <v>0</v>
      </c>
      <c r="H315" s="556">
        <v>0</v>
      </c>
      <c r="I315" s="556">
        <v>0</v>
      </c>
      <c r="J315" s="556">
        <v>0</v>
      </c>
      <c r="K315" s="557">
        <v>0</v>
      </c>
    </row>
    <row r="316" spans="2:12" x14ac:dyDescent="0.35">
      <c r="B316" s="549" t="s">
        <v>1126</v>
      </c>
      <c r="C316" s="553" t="s">
        <v>1127</v>
      </c>
      <c r="D316" s="551">
        <v>0</v>
      </c>
      <c r="E316" s="551">
        <v>0</v>
      </c>
      <c r="F316" s="551">
        <v>0</v>
      </c>
      <c r="G316" s="551">
        <v>0</v>
      </c>
      <c r="H316" s="551">
        <v>0</v>
      </c>
      <c r="I316" s="551">
        <v>0</v>
      </c>
      <c r="J316" s="551">
        <v>0</v>
      </c>
      <c r="K316" s="552">
        <v>0</v>
      </c>
    </row>
    <row r="317" spans="2:12" x14ac:dyDescent="0.35">
      <c r="B317" s="554" t="s">
        <v>1128</v>
      </c>
      <c r="C317" s="555" t="s">
        <v>1127</v>
      </c>
      <c r="D317" s="556">
        <v>0</v>
      </c>
      <c r="E317" s="556">
        <v>0</v>
      </c>
      <c r="F317" s="556">
        <v>0</v>
      </c>
      <c r="G317" s="556">
        <v>0</v>
      </c>
      <c r="H317" s="556">
        <v>0</v>
      </c>
      <c r="I317" s="556">
        <v>0</v>
      </c>
      <c r="J317" s="556">
        <v>0</v>
      </c>
      <c r="K317" s="557">
        <v>0</v>
      </c>
    </row>
    <row r="318" spans="2:12" x14ac:dyDescent="0.35">
      <c r="B318" s="549" t="s">
        <v>1129</v>
      </c>
      <c r="C318" s="553" t="s">
        <v>1130</v>
      </c>
      <c r="D318" s="551">
        <v>10000</v>
      </c>
      <c r="E318" s="551">
        <v>0</v>
      </c>
      <c r="F318" s="551">
        <v>10000</v>
      </c>
      <c r="G318" s="551">
        <v>0</v>
      </c>
      <c r="H318" s="551">
        <v>0</v>
      </c>
      <c r="I318" s="551">
        <v>8830.0300000000007</v>
      </c>
      <c r="J318" s="551">
        <v>8830.0300000000007</v>
      </c>
      <c r="K318" s="552">
        <v>1169.97</v>
      </c>
    </row>
    <row r="319" spans="2:12" s="60" customFormat="1" x14ac:dyDescent="0.35">
      <c r="B319" s="554" t="s">
        <v>1131</v>
      </c>
      <c r="C319" s="555" t="s">
        <v>703</v>
      </c>
      <c r="D319" s="556">
        <v>10000</v>
      </c>
      <c r="E319" s="556">
        <v>0</v>
      </c>
      <c r="F319" s="556">
        <v>10000</v>
      </c>
      <c r="G319" s="556">
        <v>0</v>
      </c>
      <c r="H319" s="556">
        <v>0</v>
      </c>
      <c r="I319" s="556">
        <v>8830.0300000000007</v>
      </c>
      <c r="J319" s="556">
        <v>8830.0300000000007</v>
      </c>
      <c r="K319" s="557">
        <v>1169.97</v>
      </c>
    </row>
    <row r="320" spans="2:12" x14ac:dyDescent="0.35">
      <c r="B320" s="549" t="s">
        <v>1132</v>
      </c>
      <c r="C320" s="553" t="s">
        <v>1133</v>
      </c>
      <c r="D320" s="551">
        <v>0</v>
      </c>
      <c r="E320" s="551">
        <v>0</v>
      </c>
      <c r="F320" s="551">
        <v>0</v>
      </c>
      <c r="G320" s="551">
        <v>0</v>
      </c>
      <c r="H320" s="551">
        <v>0</v>
      </c>
      <c r="I320" s="551">
        <v>0</v>
      </c>
      <c r="J320" s="551">
        <v>0</v>
      </c>
      <c r="K320" s="552">
        <v>0</v>
      </c>
    </row>
    <row r="321" spans="2:11" x14ac:dyDescent="0.35">
      <c r="B321" s="554" t="s">
        <v>1134</v>
      </c>
      <c r="C321" s="555" t="s">
        <v>1135</v>
      </c>
      <c r="D321" s="556">
        <v>0</v>
      </c>
      <c r="E321" s="556">
        <v>0</v>
      </c>
      <c r="F321" s="556">
        <v>0</v>
      </c>
      <c r="G321" s="556">
        <v>0</v>
      </c>
      <c r="H321" s="556">
        <v>0</v>
      </c>
      <c r="I321" s="556">
        <v>0</v>
      </c>
      <c r="J321" s="556">
        <v>0</v>
      </c>
      <c r="K321" s="557">
        <v>0</v>
      </c>
    </row>
    <row r="322" spans="2:11" x14ac:dyDescent="0.35">
      <c r="B322" s="549" t="s">
        <v>1136</v>
      </c>
      <c r="C322" s="553" t="s">
        <v>1137</v>
      </c>
      <c r="D322" s="551">
        <v>0</v>
      </c>
      <c r="E322" s="551">
        <v>0</v>
      </c>
      <c r="F322" s="551">
        <v>0</v>
      </c>
      <c r="G322" s="551">
        <v>0</v>
      </c>
      <c r="H322" s="551">
        <v>0</v>
      </c>
      <c r="I322" s="551">
        <v>0</v>
      </c>
      <c r="J322" s="551">
        <v>0</v>
      </c>
      <c r="K322" s="552">
        <v>0</v>
      </c>
    </row>
    <row r="323" spans="2:11" x14ac:dyDescent="0.35">
      <c r="B323" s="554" t="s">
        <v>1138</v>
      </c>
      <c r="C323" s="555" t="s">
        <v>1137</v>
      </c>
      <c r="D323" s="556">
        <v>0</v>
      </c>
      <c r="E323" s="556">
        <v>0</v>
      </c>
      <c r="F323" s="556">
        <v>0</v>
      </c>
      <c r="G323" s="556">
        <v>0</v>
      </c>
      <c r="H323" s="556">
        <v>0</v>
      </c>
      <c r="I323" s="556">
        <v>0</v>
      </c>
      <c r="J323" s="556">
        <v>0</v>
      </c>
      <c r="K323" s="557">
        <v>0</v>
      </c>
    </row>
    <row r="324" spans="2:11" x14ac:dyDescent="0.35">
      <c r="B324" s="549" t="s">
        <v>1139</v>
      </c>
      <c r="C324" s="553" t="s">
        <v>1140</v>
      </c>
      <c r="D324" s="551">
        <v>0</v>
      </c>
      <c r="E324" s="551">
        <v>0</v>
      </c>
      <c r="F324" s="551">
        <v>0</v>
      </c>
      <c r="G324" s="551">
        <v>0</v>
      </c>
      <c r="H324" s="551">
        <v>0</v>
      </c>
      <c r="I324" s="551">
        <v>0</v>
      </c>
      <c r="J324" s="551">
        <v>0</v>
      </c>
      <c r="K324" s="552">
        <v>0</v>
      </c>
    </row>
    <row r="325" spans="2:11" x14ac:dyDescent="0.35">
      <c r="B325" s="554" t="s">
        <v>1141</v>
      </c>
      <c r="C325" s="555" t="s">
        <v>1142</v>
      </c>
      <c r="D325" s="556">
        <v>0</v>
      </c>
      <c r="E325" s="556">
        <v>0</v>
      </c>
      <c r="F325" s="556">
        <v>0</v>
      </c>
      <c r="G325" s="556">
        <v>0</v>
      </c>
      <c r="H325" s="556">
        <v>0</v>
      </c>
      <c r="I325" s="556">
        <v>0</v>
      </c>
      <c r="J325" s="556">
        <v>0</v>
      </c>
      <c r="K325" s="557">
        <v>0</v>
      </c>
    </row>
    <row r="326" spans="2:11" x14ac:dyDescent="0.35">
      <c r="B326" s="549" t="s">
        <v>1143</v>
      </c>
      <c r="C326" s="553" t="s">
        <v>1144</v>
      </c>
      <c r="D326" s="551">
        <v>0</v>
      </c>
      <c r="E326" s="551">
        <v>0</v>
      </c>
      <c r="F326" s="551">
        <v>0</v>
      </c>
      <c r="G326" s="551">
        <v>0</v>
      </c>
      <c r="H326" s="551">
        <v>0</v>
      </c>
      <c r="I326" s="551">
        <v>0</v>
      </c>
      <c r="J326" s="551">
        <v>0</v>
      </c>
      <c r="K326" s="552">
        <v>0</v>
      </c>
    </row>
    <row r="327" spans="2:11" x14ac:dyDescent="0.35">
      <c r="B327" s="554" t="s">
        <v>1145</v>
      </c>
      <c r="C327" s="555" t="s">
        <v>1144</v>
      </c>
      <c r="D327" s="556">
        <v>0</v>
      </c>
      <c r="E327" s="556">
        <v>0</v>
      </c>
      <c r="F327" s="556">
        <v>0</v>
      </c>
      <c r="G327" s="556">
        <v>0</v>
      </c>
      <c r="H327" s="556">
        <v>0</v>
      </c>
      <c r="I327" s="556">
        <v>0</v>
      </c>
      <c r="J327" s="556">
        <v>0</v>
      </c>
      <c r="K327" s="557">
        <v>0</v>
      </c>
    </row>
    <row r="328" spans="2:11" x14ac:dyDescent="0.35">
      <c r="B328" s="549" t="s">
        <v>1146</v>
      </c>
      <c r="C328" s="553" t="s">
        <v>1147</v>
      </c>
      <c r="D328" s="551">
        <v>262272</v>
      </c>
      <c r="E328" s="551">
        <v>4891.7</v>
      </c>
      <c r="F328" s="551">
        <v>267163.7</v>
      </c>
      <c r="G328" s="551">
        <v>0</v>
      </c>
      <c r="H328" s="551">
        <v>0</v>
      </c>
      <c r="I328" s="551">
        <v>90605.83</v>
      </c>
      <c r="J328" s="551">
        <v>90605.83</v>
      </c>
      <c r="K328" s="552">
        <v>176557.87</v>
      </c>
    </row>
    <row r="329" spans="2:11" x14ac:dyDescent="0.35">
      <c r="B329" s="549" t="s">
        <v>1148</v>
      </c>
      <c r="C329" s="550" t="s">
        <v>1149</v>
      </c>
      <c r="D329" s="551">
        <v>0</v>
      </c>
      <c r="E329" s="551">
        <v>0</v>
      </c>
      <c r="F329" s="551">
        <v>0</v>
      </c>
      <c r="G329" s="551">
        <v>0</v>
      </c>
      <c r="H329" s="551">
        <v>0</v>
      </c>
      <c r="I329" s="551">
        <v>0</v>
      </c>
      <c r="J329" s="551">
        <v>0</v>
      </c>
      <c r="K329" s="552">
        <v>0</v>
      </c>
    </row>
    <row r="330" spans="2:11" x14ac:dyDescent="0.35">
      <c r="B330" s="554" t="s">
        <v>1150</v>
      </c>
      <c r="C330" s="555" t="s">
        <v>1151</v>
      </c>
      <c r="D330" s="556">
        <v>0</v>
      </c>
      <c r="E330" s="556">
        <v>0</v>
      </c>
      <c r="F330" s="556">
        <v>0</v>
      </c>
      <c r="G330" s="556">
        <v>0</v>
      </c>
      <c r="H330" s="556">
        <v>0</v>
      </c>
      <c r="I330" s="556">
        <v>0</v>
      </c>
      <c r="J330" s="556">
        <v>0</v>
      </c>
      <c r="K330" s="557">
        <v>0</v>
      </c>
    </row>
    <row r="331" spans="2:11" x14ac:dyDescent="0.35">
      <c r="B331" s="554" t="s">
        <v>1152</v>
      </c>
      <c r="C331" s="555" t="s">
        <v>1153</v>
      </c>
      <c r="D331" s="556">
        <v>0</v>
      </c>
      <c r="E331" s="556">
        <v>0</v>
      </c>
      <c r="F331" s="556">
        <v>0</v>
      </c>
      <c r="G331" s="556">
        <v>0</v>
      </c>
      <c r="H331" s="556">
        <v>0</v>
      </c>
      <c r="I331" s="556">
        <v>0</v>
      </c>
      <c r="J331" s="556">
        <v>0</v>
      </c>
      <c r="K331" s="557">
        <v>0</v>
      </c>
    </row>
    <row r="332" spans="2:11" ht="13.5" customHeight="1" x14ac:dyDescent="0.35">
      <c r="B332" s="549" t="s">
        <v>1154</v>
      </c>
      <c r="C332" s="553" t="s">
        <v>1155</v>
      </c>
      <c r="D332" s="551">
        <v>0</v>
      </c>
      <c r="E332" s="551">
        <v>0</v>
      </c>
      <c r="F332" s="551">
        <v>0</v>
      </c>
      <c r="G332" s="551">
        <v>0</v>
      </c>
      <c r="H332" s="551">
        <v>0</v>
      </c>
      <c r="I332" s="551">
        <v>0</v>
      </c>
      <c r="J332" s="551">
        <v>0</v>
      </c>
      <c r="K332" s="552">
        <v>0</v>
      </c>
    </row>
    <row r="333" spans="2:11" x14ac:dyDescent="0.35">
      <c r="B333" s="554" t="s">
        <v>1156</v>
      </c>
      <c r="C333" s="555" t="s">
        <v>1157</v>
      </c>
      <c r="D333" s="556">
        <v>0</v>
      </c>
      <c r="E333" s="556">
        <v>0</v>
      </c>
      <c r="F333" s="556">
        <v>0</v>
      </c>
      <c r="G333" s="556">
        <v>0</v>
      </c>
      <c r="H333" s="556">
        <v>0</v>
      </c>
      <c r="I333" s="556">
        <v>0</v>
      </c>
      <c r="J333" s="556">
        <v>0</v>
      </c>
      <c r="K333" s="557">
        <v>0</v>
      </c>
    </row>
    <row r="334" spans="2:11" ht="22.5" x14ac:dyDescent="0.35">
      <c r="B334" s="549" t="s">
        <v>1158</v>
      </c>
      <c r="C334" s="553" t="s">
        <v>1159</v>
      </c>
      <c r="D334" s="551">
        <v>21000</v>
      </c>
      <c r="E334" s="551">
        <v>0</v>
      </c>
      <c r="F334" s="551">
        <v>21000</v>
      </c>
      <c r="G334" s="551">
        <v>0</v>
      </c>
      <c r="H334" s="551">
        <v>0</v>
      </c>
      <c r="I334" s="551">
        <v>0</v>
      </c>
      <c r="J334" s="551">
        <v>0</v>
      </c>
      <c r="K334" s="552">
        <v>21000</v>
      </c>
    </row>
    <row r="335" spans="2:11" x14ac:dyDescent="0.35">
      <c r="B335" s="554" t="s">
        <v>1160</v>
      </c>
      <c r="C335" s="555" t="s">
        <v>1161</v>
      </c>
      <c r="D335" s="556">
        <v>21000</v>
      </c>
      <c r="E335" s="556">
        <v>0</v>
      </c>
      <c r="F335" s="556">
        <v>21000</v>
      </c>
      <c r="G335" s="556">
        <v>0</v>
      </c>
      <c r="H335" s="556">
        <v>0</v>
      </c>
      <c r="I335" s="556">
        <v>0</v>
      </c>
      <c r="J335" s="556">
        <v>0</v>
      </c>
      <c r="K335" s="557">
        <v>21000</v>
      </c>
    </row>
    <row r="336" spans="2:11" ht="25.5" customHeight="1" x14ac:dyDescent="0.35">
      <c r="B336" s="554" t="s">
        <v>1162</v>
      </c>
      <c r="C336" s="555" t="s">
        <v>1163</v>
      </c>
      <c r="D336" s="556">
        <v>0</v>
      </c>
      <c r="E336" s="556">
        <v>0</v>
      </c>
      <c r="F336" s="556">
        <v>0</v>
      </c>
      <c r="G336" s="556">
        <v>0</v>
      </c>
      <c r="H336" s="556">
        <v>0</v>
      </c>
      <c r="I336" s="556">
        <v>0</v>
      </c>
      <c r="J336" s="556">
        <v>0</v>
      </c>
      <c r="K336" s="557">
        <v>0</v>
      </c>
    </row>
    <row r="337" spans="2:11" ht="22.5" x14ac:dyDescent="0.35">
      <c r="B337" s="549" t="s">
        <v>1164</v>
      </c>
      <c r="C337" s="553" t="s">
        <v>1165</v>
      </c>
      <c r="D337" s="551">
        <v>0</v>
      </c>
      <c r="E337" s="551">
        <v>4891.7</v>
      </c>
      <c r="F337" s="551">
        <v>4891.7</v>
      </c>
      <c r="G337" s="551">
        <v>0</v>
      </c>
      <c r="H337" s="551">
        <v>0</v>
      </c>
      <c r="I337" s="551">
        <v>4891.7</v>
      </c>
      <c r="J337" s="551">
        <v>4891.7</v>
      </c>
      <c r="K337" s="552">
        <v>0</v>
      </c>
    </row>
    <row r="338" spans="2:11" ht="25.5" customHeight="1" x14ac:dyDescent="0.35">
      <c r="B338" s="554" t="s">
        <v>1166</v>
      </c>
      <c r="C338" s="555" t="s">
        <v>1167</v>
      </c>
      <c r="D338" s="556">
        <v>0</v>
      </c>
      <c r="E338" s="556">
        <v>4891.7</v>
      </c>
      <c r="F338" s="556">
        <v>4891.7</v>
      </c>
      <c r="G338" s="556">
        <v>0</v>
      </c>
      <c r="H338" s="556">
        <v>0</v>
      </c>
      <c r="I338" s="556">
        <v>4891.7</v>
      </c>
      <c r="J338" s="556">
        <v>4891.7</v>
      </c>
      <c r="K338" s="557">
        <v>0</v>
      </c>
    </row>
    <row r="339" spans="2:11" x14ac:dyDescent="0.35">
      <c r="B339" s="549" t="s">
        <v>1168</v>
      </c>
      <c r="C339" s="553" t="s">
        <v>1169</v>
      </c>
      <c r="D339" s="551">
        <v>241272</v>
      </c>
      <c r="E339" s="551">
        <v>0</v>
      </c>
      <c r="F339" s="551">
        <v>241272</v>
      </c>
      <c r="G339" s="551">
        <v>0</v>
      </c>
      <c r="H339" s="551">
        <v>0</v>
      </c>
      <c r="I339" s="551">
        <v>85714.13</v>
      </c>
      <c r="J339" s="551">
        <v>85714.13</v>
      </c>
      <c r="K339" s="552">
        <v>155557.87</v>
      </c>
    </row>
    <row r="340" spans="2:11" x14ac:dyDescent="0.35">
      <c r="B340" s="554" t="s">
        <v>1170</v>
      </c>
      <c r="C340" s="555" t="s">
        <v>1171</v>
      </c>
      <c r="D340" s="556">
        <v>241272</v>
      </c>
      <c r="E340" s="556">
        <v>0</v>
      </c>
      <c r="F340" s="556">
        <v>241272</v>
      </c>
      <c r="G340" s="556">
        <v>0</v>
      </c>
      <c r="H340" s="556">
        <v>0</v>
      </c>
      <c r="I340" s="556">
        <v>85714.13</v>
      </c>
      <c r="J340" s="556">
        <v>85714.13</v>
      </c>
      <c r="K340" s="557">
        <v>155557.87</v>
      </c>
    </row>
    <row r="341" spans="2:11" x14ac:dyDescent="0.35">
      <c r="B341" s="549" t="s">
        <v>1172</v>
      </c>
      <c r="C341" s="553" t="s">
        <v>1173</v>
      </c>
      <c r="D341" s="551">
        <v>0</v>
      </c>
      <c r="E341" s="551">
        <v>0</v>
      </c>
      <c r="F341" s="551">
        <v>0</v>
      </c>
      <c r="G341" s="551">
        <v>0</v>
      </c>
      <c r="H341" s="551">
        <v>0</v>
      </c>
      <c r="I341" s="551">
        <v>0</v>
      </c>
      <c r="J341" s="551">
        <v>0</v>
      </c>
      <c r="K341" s="552">
        <v>0</v>
      </c>
    </row>
    <row r="342" spans="2:11" x14ac:dyDescent="0.35">
      <c r="B342" s="554" t="s">
        <v>1174</v>
      </c>
      <c r="C342" s="555" t="s">
        <v>1175</v>
      </c>
      <c r="D342" s="556">
        <v>0</v>
      </c>
      <c r="E342" s="556">
        <v>0</v>
      </c>
      <c r="F342" s="556">
        <v>0</v>
      </c>
      <c r="G342" s="556">
        <v>0</v>
      </c>
      <c r="H342" s="556">
        <v>0</v>
      </c>
      <c r="I342" s="556">
        <v>0</v>
      </c>
      <c r="J342" s="556">
        <v>0</v>
      </c>
      <c r="K342" s="557">
        <v>0</v>
      </c>
    </row>
    <row r="343" spans="2:11" ht="22.5" x14ac:dyDescent="0.35">
      <c r="B343" s="549" t="s">
        <v>1176</v>
      </c>
      <c r="C343" s="553" t="s">
        <v>1177</v>
      </c>
      <c r="D343" s="551">
        <v>0</v>
      </c>
      <c r="E343" s="551">
        <v>0</v>
      </c>
      <c r="F343" s="551">
        <v>0</v>
      </c>
      <c r="G343" s="551">
        <v>0</v>
      </c>
      <c r="H343" s="551">
        <v>0</v>
      </c>
      <c r="I343" s="551">
        <v>0</v>
      </c>
      <c r="J343" s="551">
        <v>0</v>
      </c>
      <c r="K343" s="552">
        <v>0</v>
      </c>
    </row>
    <row r="344" spans="2:11" x14ac:dyDescent="0.35">
      <c r="B344" s="554" t="s">
        <v>1178</v>
      </c>
      <c r="C344" s="555" t="s">
        <v>1179</v>
      </c>
      <c r="D344" s="556">
        <v>0</v>
      </c>
      <c r="E344" s="556">
        <v>0</v>
      </c>
      <c r="F344" s="556">
        <v>0</v>
      </c>
      <c r="G344" s="556">
        <v>0</v>
      </c>
      <c r="H344" s="556">
        <v>0</v>
      </c>
      <c r="I344" s="556">
        <v>0</v>
      </c>
      <c r="J344" s="556">
        <v>0</v>
      </c>
      <c r="K344" s="557">
        <v>0</v>
      </c>
    </row>
    <row r="345" spans="2:11" x14ac:dyDescent="0.35">
      <c r="B345" s="549" t="s">
        <v>1180</v>
      </c>
      <c r="C345" s="553" t="s">
        <v>1181</v>
      </c>
      <c r="D345" s="551">
        <v>0</v>
      </c>
      <c r="E345" s="551">
        <v>0</v>
      </c>
      <c r="F345" s="551">
        <v>0</v>
      </c>
      <c r="G345" s="551">
        <v>0</v>
      </c>
      <c r="H345" s="551">
        <v>0</v>
      </c>
      <c r="I345" s="551">
        <v>0</v>
      </c>
      <c r="J345" s="551">
        <v>0</v>
      </c>
      <c r="K345" s="552">
        <v>0</v>
      </c>
    </row>
    <row r="346" spans="2:11" x14ac:dyDescent="0.35">
      <c r="B346" s="554" t="s">
        <v>1182</v>
      </c>
      <c r="C346" s="555" t="s">
        <v>1183</v>
      </c>
      <c r="D346" s="556">
        <v>0</v>
      </c>
      <c r="E346" s="556">
        <v>0</v>
      </c>
      <c r="F346" s="556">
        <v>0</v>
      </c>
      <c r="G346" s="556">
        <v>0</v>
      </c>
      <c r="H346" s="556">
        <v>0</v>
      </c>
      <c r="I346" s="556">
        <v>0</v>
      </c>
      <c r="J346" s="556">
        <v>0</v>
      </c>
      <c r="K346" s="557">
        <v>0</v>
      </c>
    </row>
    <row r="347" spans="2:11" x14ac:dyDescent="0.35">
      <c r="B347" s="549" t="s">
        <v>1184</v>
      </c>
      <c r="C347" s="553" t="s">
        <v>1185</v>
      </c>
      <c r="D347" s="551">
        <v>0</v>
      </c>
      <c r="E347" s="551">
        <v>0</v>
      </c>
      <c r="F347" s="551">
        <v>0</v>
      </c>
      <c r="G347" s="551">
        <v>0</v>
      </c>
      <c r="H347" s="551">
        <v>0</v>
      </c>
      <c r="I347" s="551">
        <v>0</v>
      </c>
      <c r="J347" s="551">
        <v>0</v>
      </c>
      <c r="K347" s="552">
        <v>0</v>
      </c>
    </row>
    <row r="348" spans="2:11" x14ac:dyDescent="0.35">
      <c r="B348" s="554" t="s">
        <v>1186</v>
      </c>
      <c r="C348" s="555" t="s">
        <v>1187</v>
      </c>
      <c r="D348" s="556">
        <v>0</v>
      </c>
      <c r="E348" s="556">
        <v>0</v>
      </c>
      <c r="F348" s="556">
        <v>0</v>
      </c>
      <c r="G348" s="556">
        <v>0</v>
      </c>
      <c r="H348" s="556">
        <v>0</v>
      </c>
      <c r="I348" s="556">
        <v>0</v>
      </c>
      <c r="J348" s="556">
        <v>0</v>
      </c>
      <c r="K348" s="557">
        <v>0</v>
      </c>
    </row>
    <row r="349" spans="2:11" x14ac:dyDescent="0.35">
      <c r="B349" s="549" t="s">
        <v>1188</v>
      </c>
      <c r="C349" s="553" t="s">
        <v>1189</v>
      </c>
      <c r="D349" s="551">
        <v>0</v>
      </c>
      <c r="E349" s="551">
        <v>0</v>
      </c>
      <c r="F349" s="551">
        <v>0</v>
      </c>
      <c r="G349" s="551">
        <v>0</v>
      </c>
      <c r="H349" s="551">
        <v>0</v>
      </c>
      <c r="I349" s="551">
        <v>0</v>
      </c>
      <c r="J349" s="551">
        <v>0</v>
      </c>
      <c r="K349" s="552">
        <v>0</v>
      </c>
    </row>
    <row r="350" spans="2:11" ht="22.5" x14ac:dyDescent="0.35">
      <c r="B350" s="549" t="s">
        <v>1190</v>
      </c>
      <c r="C350" s="550" t="s">
        <v>1191</v>
      </c>
      <c r="D350" s="551">
        <v>0</v>
      </c>
      <c r="E350" s="551">
        <v>0</v>
      </c>
      <c r="F350" s="551">
        <v>0</v>
      </c>
      <c r="G350" s="551">
        <v>0</v>
      </c>
      <c r="H350" s="551">
        <v>0</v>
      </c>
      <c r="I350" s="551">
        <v>0</v>
      </c>
      <c r="J350" s="551">
        <v>0</v>
      </c>
      <c r="K350" s="552">
        <v>0</v>
      </c>
    </row>
    <row r="351" spans="2:11" x14ac:dyDescent="0.35">
      <c r="B351" s="554" t="s">
        <v>1192</v>
      </c>
      <c r="C351" s="555" t="s">
        <v>1193</v>
      </c>
      <c r="D351" s="556">
        <v>0</v>
      </c>
      <c r="E351" s="556">
        <v>0</v>
      </c>
      <c r="F351" s="556">
        <v>0</v>
      </c>
      <c r="G351" s="556">
        <v>0</v>
      </c>
      <c r="H351" s="556">
        <v>0</v>
      </c>
      <c r="I351" s="556">
        <v>0</v>
      </c>
      <c r="J351" s="556">
        <v>0</v>
      </c>
      <c r="K351" s="557">
        <v>0</v>
      </c>
    </row>
    <row r="352" spans="2:11" x14ac:dyDescent="0.35">
      <c r="B352" s="554" t="s">
        <v>1194</v>
      </c>
      <c r="C352" s="555" t="s">
        <v>1195</v>
      </c>
      <c r="D352" s="556">
        <v>0</v>
      </c>
      <c r="E352" s="556">
        <v>0</v>
      </c>
      <c r="F352" s="556">
        <v>0</v>
      </c>
      <c r="G352" s="556">
        <v>0</v>
      </c>
      <c r="H352" s="556">
        <v>0</v>
      </c>
      <c r="I352" s="556">
        <v>0</v>
      </c>
      <c r="J352" s="556">
        <v>0</v>
      </c>
      <c r="K352" s="557">
        <v>0</v>
      </c>
    </row>
    <row r="353" spans="2:11" ht="22.5" x14ac:dyDescent="0.35">
      <c r="B353" s="549" t="s">
        <v>1196</v>
      </c>
      <c r="C353" s="553" t="s">
        <v>1197</v>
      </c>
      <c r="D353" s="551">
        <v>0</v>
      </c>
      <c r="E353" s="551">
        <v>0</v>
      </c>
      <c r="F353" s="551">
        <v>0</v>
      </c>
      <c r="G353" s="551">
        <v>0</v>
      </c>
      <c r="H353" s="551">
        <v>0</v>
      </c>
      <c r="I353" s="551">
        <v>0</v>
      </c>
      <c r="J353" s="551">
        <v>0</v>
      </c>
      <c r="K353" s="552">
        <v>0</v>
      </c>
    </row>
    <row r="354" spans="2:11" x14ac:dyDescent="0.35">
      <c r="B354" s="554" t="s">
        <v>1198</v>
      </c>
      <c r="C354" s="555" t="s">
        <v>1199</v>
      </c>
      <c r="D354" s="556">
        <v>0</v>
      </c>
      <c r="E354" s="556">
        <v>0</v>
      </c>
      <c r="F354" s="556">
        <v>0</v>
      </c>
      <c r="G354" s="556">
        <v>0</v>
      </c>
      <c r="H354" s="556">
        <v>0</v>
      </c>
      <c r="I354" s="556">
        <v>0</v>
      </c>
      <c r="J354" s="556">
        <v>0</v>
      </c>
      <c r="K354" s="557">
        <v>0</v>
      </c>
    </row>
    <row r="355" spans="2:11" ht="15" customHeight="1" x14ac:dyDescent="0.35">
      <c r="B355" s="549" t="s">
        <v>1200</v>
      </c>
      <c r="C355" s="553" t="s">
        <v>1201</v>
      </c>
      <c r="D355" s="551">
        <v>0</v>
      </c>
      <c r="E355" s="551">
        <v>0</v>
      </c>
      <c r="F355" s="551">
        <v>0</v>
      </c>
      <c r="G355" s="551">
        <v>0</v>
      </c>
      <c r="H355" s="551">
        <v>0</v>
      </c>
      <c r="I355" s="551">
        <v>0</v>
      </c>
      <c r="J355" s="551">
        <v>0</v>
      </c>
      <c r="K355" s="552">
        <v>0</v>
      </c>
    </row>
    <row r="356" spans="2:11" ht="14.25" customHeight="1" x14ac:dyDescent="0.35">
      <c r="B356" s="554" t="s">
        <v>1202</v>
      </c>
      <c r="C356" s="555" t="s">
        <v>1203</v>
      </c>
      <c r="D356" s="556">
        <v>0</v>
      </c>
      <c r="E356" s="556">
        <v>0</v>
      </c>
      <c r="F356" s="556">
        <v>0</v>
      </c>
      <c r="G356" s="556">
        <v>0</v>
      </c>
      <c r="H356" s="556">
        <v>0</v>
      </c>
      <c r="I356" s="556">
        <v>0</v>
      </c>
      <c r="J356" s="556">
        <v>0</v>
      </c>
      <c r="K356" s="557">
        <v>0</v>
      </c>
    </row>
    <row r="357" spans="2:11" ht="25.5" customHeight="1" x14ac:dyDescent="0.35">
      <c r="B357" s="549" t="s">
        <v>1204</v>
      </c>
      <c r="C357" s="553" t="s">
        <v>1205</v>
      </c>
      <c r="D357" s="551">
        <v>0</v>
      </c>
      <c r="E357" s="551">
        <v>0</v>
      </c>
      <c r="F357" s="551">
        <v>0</v>
      </c>
      <c r="G357" s="551">
        <v>0</v>
      </c>
      <c r="H357" s="551">
        <v>0</v>
      </c>
      <c r="I357" s="551">
        <v>0</v>
      </c>
      <c r="J357" s="551">
        <v>0</v>
      </c>
      <c r="K357" s="552">
        <v>0</v>
      </c>
    </row>
    <row r="358" spans="2:11" ht="15.75" customHeight="1" x14ac:dyDescent="0.35">
      <c r="B358" s="554" t="s">
        <v>1206</v>
      </c>
      <c r="C358" s="555" t="s">
        <v>1207</v>
      </c>
      <c r="D358" s="556">
        <v>0</v>
      </c>
      <c r="E358" s="556">
        <v>0</v>
      </c>
      <c r="F358" s="556">
        <v>0</v>
      </c>
      <c r="G358" s="556">
        <v>0</v>
      </c>
      <c r="H358" s="556">
        <v>0</v>
      </c>
      <c r="I358" s="556">
        <v>0</v>
      </c>
      <c r="J358" s="556">
        <v>0</v>
      </c>
      <c r="K358" s="557">
        <v>0</v>
      </c>
    </row>
    <row r="359" spans="2:11" ht="24.75" customHeight="1" x14ac:dyDescent="0.35">
      <c r="B359" s="549" t="s">
        <v>1208</v>
      </c>
      <c r="C359" s="553" t="s">
        <v>1209</v>
      </c>
      <c r="D359" s="551">
        <v>0</v>
      </c>
      <c r="E359" s="551">
        <v>0</v>
      </c>
      <c r="F359" s="551">
        <v>0</v>
      </c>
      <c r="G359" s="551">
        <v>0</v>
      </c>
      <c r="H359" s="551">
        <v>0</v>
      </c>
      <c r="I359" s="551">
        <v>0</v>
      </c>
      <c r="J359" s="551">
        <v>0</v>
      </c>
      <c r="K359" s="552">
        <v>0</v>
      </c>
    </row>
    <row r="360" spans="2:11" ht="14.25" customHeight="1" x14ac:dyDescent="0.35">
      <c r="B360" s="554" t="s">
        <v>1210</v>
      </c>
      <c r="C360" s="555" t="s">
        <v>1211</v>
      </c>
      <c r="D360" s="556">
        <v>0</v>
      </c>
      <c r="E360" s="556">
        <v>0</v>
      </c>
      <c r="F360" s="556">
        <v>0</v>
      </c>
      <c r="G360" s="556">
        <v>0</v>
      </c>
      <c r="H360" s="556">
        <v>0</v>
      </c>
      <c r="I360" s="556">
        <v>0</v>
      </c>
      <c r="J360" s="556">
        <v>0</v>
      </c>
      <c r="K360" s="557">
        <v>0</v>
      </c>
    </row>
    <row r="361" spans="2:11" ht="15" customHeight="1" x14ac:dyDescent="0.35">
      <c r="B361" s="549" t="s">
        <v>1212</v>
      </c>
      <c r="C361" s="553" t="s">
        <v>1213</v>
      </c>
      <c r="D361" s="551">
        <v>0</v>
      </c>
      <c r="E361" s="551">
        <v>0</v>
      </c>
      <c r="F361" s="551">
        <v>0</v>
      </c>
      <c r="G361" s="551">
        <v>0</v>
      </c>
      <c r="H361" s="551">
        <v>0</v>
      </c>
      <c r="I361" s="551">
        <v>0</v>
      </c>
      <c r="J361" s="551">
        <v>0</v>
      </c>
      <c r="K361" s="552">
        <v>0</v>
      </c>
    </row>
    <row r="362" spans="2:11" x14ac:dyDescent="0.35">
      <c r="B362" s="554" t="s">
        <v>1214</v>
      </c>
      <c r="C362" s="555" t="s">
        <v>1215</v>
      </c>
      <c r="D362" s="556">
        <v>0</v>
      </c>
      <c r="E362" s="556">
        <v>0</v>
      </c>
      <c r="F362" s="556">
        <v>0</v>
      </c>
      <c r="G362" s="556">
        <v>0</v>
      </c>
      <c r="H362" s="556">
        <v>0</v>
      </c>
      <c r="I362" s="556">
        <v>0</v>
      </c>
      <c r="J362" s="556">
        <v>0</v>
      </c>
      <c r="K362" s="557">
        <v>0</v>
      </c>
    </row>
    <row r="363" spans="2:11" x14ac:dyDescent="0.35">
      <c r="B363" s="549" t="s">
        <v>1216</v>
      </c>
      <c r="C363" s="553" t="s">
        <v>1217</v>
      </c>
      <c r="D363" s="551">
        <v>0</v>
      </c>
      <c r="E363" s="551">
        <v>0</v>
      </c>
      <c r="F363" s="551">
        <v>0</v>
      </c>
      <c r="G363" s="551">
        <v>0</v>
      </c>
      <c r="H363" s="551">
        <v>0</v>
      </c>
      <c r="I363" s="551">
        <v>0</v>
      </c>
      <c r="J363" s="551">
        <v>0</v>
      </c>
      <c r="K363" s="552">
        <v>0</v>
      </c>
    </row>
    <row r="364" spans="2:11" x14ac:dyDescent="0.35">
      <c r="B364" s="554" t="s">
        <v>1218</v>
      </c>
      <c r="C364" s="555" t="s">
        <v>1219</v>
      </c>
      <c r="D364" s="556">
        <v>0</v>
      </c>
      <c r="E364" s="556">
        <v>0</v>
      </c>
      <c r="F364" s="556">
        <v>0</v>
      </c>
      <c r="G364" s="556">
        <v>0</v>
      </c>
      <c r="H364" s="556">
        <v>0</v>
      </c>
      <c r="I364" s="556">
        <v>0</v>
      </c>
      <c r="J364" s="556">
        <v>0</v>
      </c>
      <c r="K364" s="557">
        <v>0</v>
      </c>
    </row>
    <row r="365" spans="2:11" ht="25.5" customHeight="1" x14ac:dyDescent="0.35">
      <c r="B365" s="549" t="s">
        <v>1220</v>
      </c>
      <c r="C365" s="553" t="s">
        <v>1221</v>
      </c>
      <c r="D365" s="551">
        <v>60500</v>
      </c>
      <c r="E365" s="551">
        <v>3301.57</v>
      </c>
      <c r="F365" s="551">
        <v>63801.57</v>
      </c>
      <c r="G365" s="551">
        <v>0</v>
      </c>
      <c r="H365" s="551">
        <v>0</v>
      </c>
      <c r="I365" s="551">
        <v>40619.870000000003</v>
      </c>
      <c r="J365" s="551">
        <v>40619.870000000003</v>
      </c>
      <c r="K365" s="552">
        <v>23181.7</v>
      </c>
    </row>
    <row r="366" spans="2:11" x14ac:dyDescent="0.35">
      <c r="B366" s="549" t="s">
        <v>1222</v>
      </c>
      <c r="C366" s="550" t="s">
        <v>1223</v>
      </c>
      <c r="D366" s="551">
        <v>0</v>
      </c>
      <c r="E366" s="551">
        <v>0</v>
      </c>
      <c r="F366" s="551">
        <v>0</v>
      </c>
      <c r="G366" s="551">
        <v>0</v>
      </c>
      <c r="H366" s="551">
        <v>0</v>
      </c>
      <c r="I366" s="551">
        <v>0</v>
      </c>
      <c r="J366" s="551">
        <v>0</v>
      </c>
      <c r="K366" s="552">
        <v>0</v>
      </c>
    </row>
    <row r="367" spans="2:11" x14ac:dyDescent="0.35">
      <c r="B367" s="554" t="s">
        <v>1224</v>
      </c>
      <c r="C367" s="555" t="s">
        <v>1225</v>
      </c>
      <c r="D367" s="556">
        <v>0</v>
      </c>
      <c r="E367" s="556">
        <v>0</v>
      </c>
      <c r="F367" s="556">
        <v>0</v>
      </c>
      <c r="G367" s="556">
        <v>0</v>
      </c>
      <c r="H367" s="556">
        <v>0</v>
      </c>
      <c r="I367" s="556">
        <v>0</v>
      </c>
      <c r="J367" s="556">
        <v>0</v>
      </c>
      <c r="K367" s="557">
        <v>0</v>
      </c>
    </row>
    <row r="368" spans="2:11" x14ac:dyDescent="0.35">
      <c r="B368" s="549" t="s">
        <v>1226</v>
      </c>
      <c r="C368" s="553" t="s">
        <v>1227</v>
      </c>
      <c r="D368" s="551">
        <v>0</v>
      </c>
      <c r="E368" s="551">
        <v>345</v>
      </c>
      <c r="F368" s="551">
        <v>345</v>
      </c>
      <c r="G368" s="551">
        <v>0</v>
      </c>
      <c r="H368" s="551">
        <v>0</v>
      </c>
      <c r="I368" s="551">
        <v>345</v>
      </c>
      <c r="J368" s="551">
        <v>345</v>
      </c>
      <c r="K368" s="552">
        <v>0</v>
      </c>
    </row>
    <row r="369" spans="2:11" x14ac:dyDescent="0.35">
      <c r="B369" s="554" t="s">
        <v>1228</v>
      </c>
      <c r="C369" s="555" t="s">
        <v>1229</v>
      </c>
      <c r="D369" s="556">
        <v>0</v>
      </c>
      <c r="E369" s="556">
        <v>345</v>
      </c>
      <c r="F369" s="556">
        <v>345</v>
      </c>
      <c r="G369" s="556">
        <v>0</v>
      </c>
      <c r="H369" s="556">
        <v>0</v>
      </c>
      <c r="I369" s="556">
        <v>345</v>
      </c>
      <c r="J369" s="556">
        <v>345</v>
      </c>
      <c r="K369" s="557">
        <v>0</v>
      </c>
    </row>
    <row r="370" spans="2:11" x14ac:dyDescent="0.35">
      <c r="B370" s="549" t="s">
        <v>1230</v>
      </c>
      <c r="C370" s="553" t="s">
        <v>1231</v>
      </c>
      <c r="D370" s="551">
        <v>0</v>
      </c>
      <c r="E370" s="551">
        <v>0</v>
      </c>
      <c r="F370" s="551">
        <v>0</v>
      </c>
      <c r="G370" s="551">
        <v>0</v>
      </c>
      <c r="H370" s="551">
        <v>0</v>
      </c>
      <c r="I370" s="551">
        <v>0</v>
      </c>
      <c r="J370" s="551">
        <v>0</v>
      </c>
      <c r="K370" s="552">
        <v>0</v>
      </c>
    </row>
    <row r="371" spans="2:11" x14ac:dyDescent="0.35">
      <c r="B371" s="554" t="s">
        <v>1232</v>
      </c>
      <c r="C371" s="555" t="s">
        <v>1231</v>
      </c>
      <c r="D371" s="556">
        <v>0</v>
      </c>
      <c r="E371" s="556">
        <v>0</v>
      </c>
      <c r="F371" s="556">
        <v>0</v>
      </c>
      <c r="G371" s="556">
        <v>0</v>
      </c>
      <c r="H371" s="556">
        <v>0</v>
      </c>
      <c r="I371" s="556">
        <v>0</v>
      </c>
      <c r="J371" s="556">
        <v>0</v>
      </c>
      <c r="K371" s="557">
        <v>0</v>
      </c>
    </row>
    <row r="372" spans="2:11" x14ac:dyDescent="0.35">
      <c r="B372" s="549" t="s">
        <v>1233</v>
      </c>
      <c r="C372" s="553" t="s">
        <v>204</v>
      </c>
      <c r="D372" s="551">
        <v>0</v>
      </c>
      <c r="E372" s="551">
        <v>0</v>
      </c>
      <c r="F372" s="551">
        <v>0</v>
      </c>
      <c r="G372" s="551">
        <v>0</v>
      </c>
      <c r="H372" s="551">
        <v>0</v>
      </c>
      <c r="I372" s="551">
        <v>0</v>
      </c>
      <c r="J372" s="551">
        <v>0</v>
      </c>
      <c r="K372" s="552">
        <v>0</v>
      </c>
    </row>
    <row r="373" spans="2:11" x14ac:dyDescent="0.35">
      <c r="B373" s="554" t="s">
        <v>1234</v>
      </c>
      <c r="C373" s="555" t="s">
        <v>204</v>
      </c>
      <c r="D373" s="556">
        <v>0</v>
      </c>
      <c r="E373" s="556">
        <v>0</v>
      </c>
      <c r="F373" s="556">
        <v>0</v>
      </c>
      <c r="G373" s="556">
        <v>0</v>
      </c>
      <c r="H373" s="556">
        <v>0</v>
      </c>
      <c r="I373" s="556">
        <v>0</v>
      </c>
      <c r="J373" s="556">
        <v>0</v>
      </c>
      <c r="K373" s="557">
        <v>0</v>
      </c>
    </row>
    <row r="374" spans="2:11" x14ac:dyDescent="0.35">
      <c r="B374" s="549" t="s">
        <v>1235</v>
      </c>
      <c r="C374" s="553" t="s">
        <v>1236</v>
      </c>
      <c r="D374" s="551">
        <v>60500</v>
      </c>
      <c r="E374" s="551">
        <v>2956.57</v>
      </c>
      <c r="F374" s="551">
        <v>63456.57</v>
      </c>
      <c r="G374" s="551">
        <v>0</v>
      </c>
      <c r="H374" s="551">
        <v>0</v>
      </c>
      <c r="I374" s="551">
        <v>40274.870000000003</v>
      </c>
      <c r="J374" s="551">
        <v>40274.870000000003</v>
      </c>
      <c r="K374" s="552">
        <v>23181.7</v>
      </c>
    </row>
    <row r="375" spans="2:11" x14ac:dyDescent="0.35">
      <c r="B375" s="554" t="s">
        <v>1237</v>
      </c>
      <c r="C375" s="555" t="s">
        <v>1238</v>
      </c>
      <c r="D375" s="556">
        <v>60500</v>
      </c>
      <c r="E375" s="556">
        <v>2956.57</v>
      </c>
      <c r="F375" s="556">
        <v>63456.57</v>
      </c>
      <c r="G375" s="556">
        <v>0</v>
      </c>
      <c r="H375" s="556">
        <v>0</v>
      </c>
      <c r="I375" s="556">
        <v>40274.870000000003</v>
      </c>
      <c r="J375" s="556">
        <v>40274.870000000003</v>
      </c>
      <c r="K375" s="557">
        <v>23181.7</v>
      </c>
    </row>
    <row r="376" spans="2:11" x14ac:dyDescent="0.35">
      <c r="B376" s="554" t="s">
        <v>1239</v>
      </c>
      <c r="C376" s="555" t="s">
        <v>1240</v>
      </c>
      <c r="D376" s="556">
        <v>0</v>
      </c>
      <c r="E376" s="556">
        <v>0</v>
      </c>
      <c r="F376" s="556">
        <v>0</v>
      </c>
      <c r="G376" s="556">
        <v>0</v>
      </c>
      <c r="H376" s="556">
        <v>0</v>
      </c>
      <c r="I376" s="556">
        <v>0</v>
      </c>
      <c r="J376" s="556">
        <v>0</v>
      </c>
      <c r="K376" s="557">
        <v>0</v>
      </c>
    </row>
    <row r="377" spans="2:11" x14ac:dyDescent="0.35">
      <c r="B377" s="554" t="s">
        <v>1241</v>
      </c>
      <c r="C377" s="555" t="s">
        <v>1242</v>
      </c>
      <c r="D377" s="556">
        <v>0</v>
      </c>
      <c r="E377" s="556">
        <v>0</v>
      </c>
      <c r="F377" s="556">
        <v>0</v>
      </c>
      <c r="G377" s="556">
        <v>0</v>
      </c>
      <c r="H377" s="556">
        <v>0</v>
      </c>
      <c r="I377" s="556">
        <v>0</v>
      </c>
      <c r="J377" s="556">
        <v>0</v>
      </c>
      <c r="K377" s="557">
        <v>0</v>
      </c>
    </row>
    <row r="378" spans="2:11" x14ac:dyDescent="0.35">
      <c r="B378" s="549" t="s">
        <v>1243</v>
      </c>
      <c r="C378" s="553" t="s">
        <v>1244</v>
      </c>
      <c r="D378" s="551">
        <v>0</v>
      </c>
      <c r="E378" s="551">
        <v>0</v>
      </c>
      <c r="F378" s="551">
        <v>0</v>
      </c>
      <c r="G378" s="551">
        <v>0</v>
      </c>
      <c r="H378" s="551">
        <v>0</v>
      </c>
      <c r="I378" s="551">
        <v>0</v>
      </c>
      <c r="J378" s="551">
        <v>0</v>
      </c>
      <c r="K378" s="552">
        <v>0</v>
      </c>
    </row>
    <row r="379" spans="2:11" x14ac:dyDescent="0.35">
      <c r="B379" s="554" t="s">
        <v>1245</v>
      </c>
      <c r="C379" s="555" t="s">
        <v>1246</v>
      </c>
      <c r="D379" s="556">
        <v>0</v>
      </c>
      <c r="E379" s="556">
        <v>0</v>
      </c>
      <c r="F379" s="556">
        <v>0</v>
      </c>
      <c r="G379" s="556">
        <v>0</v>
      </c>
      <c r="H379" s="556">
        <v>0</v>
      </c>
      <c r="I379" s="556">
        <v>0</v>
      </c>
      <c r="J379" s="556">
        <v>0</v>
      </c>
      <c r="K379" s="557">
        <v>0</v>
      </c>
    </row>
    <row r="380" spans="2:11" x14ac:dyDescent="0.35">
      <c r="B380" s="554" t="s">
        <v>1247</v>
      </c>
      <c r="C380" s="555" t="s">
        <v>1248</v>
      </c>
      <c r="D380" s="556">
        <v>0</v>
      </c>
      <c r="E380" s="556">
        <v>0</v>
      </c>
      <c r="F380" s="556">
        <v>0</v>
      </c>
      <c r="G380" s="556">
        <v>0</v>
      </c>
      <c r="H380" s="556">
        <v>0</v>
      </c>
      <c r="I380" s="556">
        <v>0</v>
      </c>
      <c r="J380" s="556">
        <v>0</v>
      </c>
      <c r="K380" s="557">
        <v>0</v>
      </c>
    </row>
    <row r="381" spans="2:11" x14ac:dyDescent="0.35">
      <c r="B381" s="554" t="s">
        <v>1249</v>
      </c>
      <c r="C381" s="555" t="s">
        <v>1250</v>
      </c>
      <c r="D381" s="556">
        <v>0</v>
      </c>
      <c r="E381" s="556">
        <v>0</v>
      </c>
      <c r="F381" s="556">
        <v>0</v>
      </c>
      <c r="G381" s="556">
        <v>0</v>
      </c>
      <c r="H381" s="556">
        <v>0</v>
      </c>
      <c r="I381" s="556">
        <v>0</v>
      </c>
      <c r="J381" s="556">
        <v>0</v>
      </c>
      <c r="K381" s="557">
        <v>0</v>
      </c>
    </row>
    <row r="382" spans="2:11" x14ac:dyDescent="0.35">
      <c r="B382" s="549" t="s">
        <v>1251</v>
      </c>
      <c r="C382" s="553" t="s">
        <v>1252</v>
      </c>
      <c r="D382" s="551">
        <v>0</v>
      </c>
      <c r="E382" s="551">
        <v>0</v>
      </c>
      <c r="F382" s="551">
        <v>0</v>
      </c>
      <c r="G382" s="551">
        <v>0</v>
      </c>
      <c r="H382" s="551">
        <v>0</v>
      </c>
      <c r="I382" s="551">
        <v>0</v>
      </c>
      <c r="J382" s="551">
        <v>0</v>
      </c>
      <c r="K382" s="552">
        <v>0</v>
      </c>
    </row>
    <row r="383" spans="2:11" x14ac:dyDescent="0.35">
      <c r="B383" s="554" t="s">
        <v>1253</v>
      </c>
      <c r="C383" s="555" t="s">
        <v>1252</v>
      </c>
      <c r="D383" s="556">
        <v>0</v>
      </c>
      <c r="E383" s="556">
        <v>0</v>
      </c>
      <c r="F383" s="556">
        <v>0</v>
      </c>
      <c r="G383" s="556">
        <v>0</v>
      </c>
      <c r="H383" s="556">
        <v>0</v>
      </c>
      <c r="I383" s="556">
        <v>0</v>
      </c>
      <c r="J383" s="556">
        <v>0</v>
      </c>
      <c r="K383" s="557">
        <v>0</v>
      </c>
    </row>
    <row r="384" spans="2:11" x14ac:dyDescent="0.35">
      <c r="B384" s="549" t="s">
        <v>1254</v>
      </c>
      <c r="C384" s="553" t="s">
        <v>1255</v>
      </c>
      <c r="D384" s="551">
        <v>0</v>
      </c>
      <c r="E384" s="551">
        <v>0</v>
      </c>
      <c r="F384" s="551">
        <v>0</v>
      </c>
      <c r="G384" s="551">
        <v>0</v>
      </c>
      <c r="H384" s="551">
        <v>0</v>
      </c>
      <c r="I384" s="551">
        <v>0</v>
      </c>
      <c r="J384" s="551">
        <v>0</v>
      </c>
      <c r="K384" s="552">
        <v>0</v>
      </c>
    </row>
    <row r="385" spans="2:11" x14ac:dyDescent="0.35">
      <c r="B385" s="554" t="s">
        <v>1256</v>
      </c>
      <c r="C385" s="555" t="s">
        <v>1257</v>
      </c>
      <c r="D385" s="556">
        <v>0</v>
      </c>
      <c r="E385" s="556">
        <v>0</v>
      </c>
      <c r="F385" s="556">
        <v>0</v>
      </c>
      <c r="G385" s="556">
        <v>0</v>
      </c>
      <c r="H385" s="556">
        <v>0</v>
      </c>
      <c r="I385" s="556">
        <v>0</v>
      </c>
      <c r="J385" s="556">
        <v>0</v>
      </c>
      <c r="K385" s="557">
        <v>0</v>
      </c>
    </row>
    <row r="386" spans="2:11" x14ac:dyDescent="0.35">
      <c r="B386" s="549" t="s">
        <v>1258</v>
      </c>
      <c r="C386" s="553" t="s">
        <v>1259</v>
      </c>
      <c r="D386" s="551">
        <v>0</v>
      </c>
      <c r="E386" s="551">
        <v>0</v>
      </c>
      <c r="F386" s="551">
        <v>0</v>
      </c>
      <c r="G386" s="551">
        <v>0</v>
      </c>
      <c r="H386" s="551">
        <v>0</v>
      </c>
      <c r="I386" s="551">
        <v>0</v>
      </c>
      <c r="J386" s="551">
        <v>0</v>
      </c>
      <c r="K386" s="552">
        <v>0</v>
      </c>
    </row>
    <row r="387" spans="2:11" x14ac:dyDescent="0.35">
      <c r="B387" s="554" t="s">
        <v>1260</v>
      </c>
      <c r="C387" s="555" t="s">
        <v>1259</v>
      </c>
      <c r="D387" s="556">
        <v>0</v>
      </c>
      <c r="E387" s="556">
        <v>0</v>
      </c>
      <c r="F387" s="556">
        <v>0</v>
      </c>
      <c r="G387" s="556">
        <v>0</v>
      </c>
      <c r="H387" s="556">
        <v>0</v>
      </c>
      <c r="I387" s="556">
        <v>0</v>
      </c>
      <c r="J387" s="556">
        <v>0</v>
      </c>
      <c r="K387" s="557">
        <v>0</v>
      </c>
    </row>
    <row r="388" spans="2:11" x14ac:dyDescent="0.35">
      <c r="B388" s="549" t="s">
        <v>1261</v>
      </c>
      <c r="C388" s="553" t="s">
        <v>1262</v>
      </c>
      <c r="D388" s="551">
        <v>570000</v>
      </c>
      <c r="E388" s="551">
        <v>-511536</v>
      </c>
      <c r="F388" s="551">
        <v>58464</v>
      </c>
      <c r="G388" s="551">
        <v>0</v>
      </c>
      <c r="H388" s="551">
        <v>0</v>
      </c>
      <c r="I388" s="551">
        <v>58464</v>
      </c>
      <c r="J388" s="551">
        <v>58464</v>
      </c>
      <c r="K388" s="552">
        <v>0</v>
      </c>
    </row>
    <row r="389" spans="2:11" x14ac:dyDescent="0.35">
      <c r="B389" s="549" t="s">
        <v>1263</v>
      </c>
      <c r="C389" s="550" t="s">
        <v>1264</v>
      </c>
      <c r="D389" s="551">
        <v>0</v>
      </c>
      <c r="E389" s="551">
        <v>0</v>
      </c>
      <c r="F389" s="551">
        <v>0</v>
      </c>
      <c r="G389" s="551">
        <v>0</v>
      </c>
      <c r="H389" s="551">
        <v>0</v>
      </c>
      <c r="I389" s="551">
        <v>0</v>
      </c>
      <c r="J389" s="551">
        <v>0</v>
      </c>
      <c r="K389" s="552">
        <v>0</v>
      </c>
    </row>
    <row r="390" spans="2:11" x14ac:dyDescent="0.35">
      <c r="B390" s="554" t="s">
        <v>1265</v>
      </c>
      <c r="C390" s="555" t="s">
        <v>1264</v>
      </c>
      <c r="D390" s="556">
        <v>0</v>
      </c>
      <c r="E390" s="556">
        <v>0</v>
      </c>
      <c r="F390" s="556">
        <v>0</v>
      </c>
      <c r="G390" s="556">
        <v>0</v>
      </c>
      <c r="H390" s="556">
        <v>0</v>
      </c>
      <c r="I390" s="556">
        <v>0</v>
      </c>
      <c r="J390" s="556">
        <v>0</v>
      </c>
      <c r="K390" s="557">
        <v>0</v>
      </c>
    </row>
    <row r="391" spans="2:11" x14ac:dyDescent="0.35">
      <c r="B391" s="549" t="s">
        <v>1266</v>
      </c>
      <c r="C391" s="553" t="s">
        <v>1267</v>
      </c>
      <c r="D391" s="551">
        <v>570000</v>
      </c>
      <c r="E391" s="551">
        <v>-511536</v>
      </c>
      <c r="F391" s="551">
        <v>58464</v>
      </c>
      <c r="G391" s="551">
        <v>0</v>
      </c>
      <c r="H391" s="551">
        <v>0</v>
      </c>
      <c r="I391" s="551">
        <v>58464</v>
      </c>
      <c r="J391" s="551">
        <v>58464</v>
      </c>
      <c r="K391" s="552">
        <v>0</v>
      </c>
    </row>
    <row r="392" spans="2:11" x14ac:dyDescent="0.35">
      <c r="B392" s="554" t="s">
        <v>1268</v>
      </c>
      <c r="C392" s="555" t="s">
        <v>1269</v>
      </c>
      <c r="D392" s="556">
        <v>570000</v>
      </c>
      <c r="E392" s="556">
        <v>-511536</v>
      </c>
      <c r="F392" s="556">
        <v>58464</v>
      </c>
      <c r="G392" s="556">
        <v>0</v>
      </c>
      <c r="H392" s="556">
        <v>0</v>
      </c>
      <c r="I392" s="556">
        <v>58464</v>
      </c>
      <c r="J392" s="556">
        <v>58464</v>
      </c>
      <c r="K392" s="557">
        <v>0</v>
      </c>
    </row>
    <row r="393" spans="2:11" x14ac:dyDescent="0.35">
      <c r="B393" s="554" t="s">
        <v>1270</v>
      </c>
      <c r="C393" s="555" t="s">
        <v>1271</v>
      </c>
      <c r="D393" s="556">
        <v>0</v>
      </c>
      <c r="E393" s="556">
        <v>0</v>
      </c>
      <c r="F393" s="556">
        <v>0</v>
      </c>
      <c r="G393" s="556">
        <v>0</v>
      </c>
      <c r="H393" s="556">
        <v>0</v>
      </c>
      <c r="I393" s="556">
        <v>0</v>
      </c>
      <c r="J393" s="556">
        <v>0</v>
      </c>
      <c r="K393" s="557">
        <v>0</v>
      </c>
    </row>
    <row r="394" spans="2:11" x14ac:dyDescent="0.35">
      <c r="B394" s="549" t="s">
        <v>1272</v>
      </c>
      <c r="C394" s="553" t="s">
        <v>1273</v>
      </c>
      <c r="D394" s="551">
        <v>0</v>
      </c>
      <c r="E394" s="551">
        <v>0</v>
      </c>
      <c r="F394" s="551">
        <v>0</v>
      </c>
      <c r="G394" s="551">
        <v>0</v>
      </c>
      <c r="H394" s="551">
        <v>0</v>
      </c>
      <c r="I394" s="551">
        <v>0</v>
      </c>
      <c r="J394" s="551">
        <v>0</v>
      </c>
      <c r="K394" s="552">
        <v>0</v>
      </c>
    </row>
    <row r="395" spans="2:11" x14ac:dyDescent="0.35">
      <c r="B395" s="554" t="s">
        <v>1274</v>
      </c>
      <c r="C395" s="555" t="s">
        <v>1275</v>
      </c>
      <c r="D395" s="556">
        <v>0</v>
      </c>
      <c r="E395" s="556">
        <v>0</v>
      </c>
      <c r="F395" s="556">
        <v>0</v>
      </c>
      <c r="G395" s="556">
        <v>0</v>
      </c>
      <c r="H395" s="556">
        <v>0</v>
      </c>
      <c r="I395" s="556">
        <v>0</v>
      </c>
      <c r="J395" s="556">
        <v>0</v>
      </c>
      <c r="K395" s="557">
        <v>0</v>
      </c>
    </row>
    <row r="396" spans="2:11" x14ac:dyDescent="0.35">
      <c r="B396" s="549" t="s">
        <v>1276</v>
      </c>
      <c r="C396" s="553" t="s">
        <v>205</v>
      </c>
      <c r="D396" s="551">
        <v>0</v>
      </c>
      <c r="E396" s="551">
        <v>0</v>
      </c>
      <c r="F396" s="551">
        <v>0</v>
      </c>
      <c r="G396" s="551">
        <v>0</v>
      </c>
      <c r="H396" s="551">
        <v>0</v>
      </c>
      <c r="I396" s="551">
        <v>0</v>
      </c>
      <c r="J396" s="551">
        <v>0</v>
      </c>
      <c r="K396" s="552">
        <v>0</v>
      </c>
    </row>
    <row r="397" spans="2:11" x14ac:dyDescent="0.35">
      <c r="B397" s="554" t="s">
        <v>1277</v>
      </c>
      <c r="C397" s="555" t="s">
        <v>1278</v>
      </c>
      <c r="D397" s="556">
        <v>0</v>
      </c>
      <c r="E397" s="556">
        <v>0</v>
      </c>
      <c r="F397" s="556">
        <v>0</v>
      </c>
      <c r="G397" s="556">
        <v>0</v>
      </c>
      <c r="H397" s="556">
        <v>0</v>
      </c>
      <c r="I397" s="556">
        <v>0</v>
      </c>
      <c r="J397" s="556">
        <v>0</v>
      </c>
      <c r="K397" s="557">
        <v>0</v>
      </c>
    </row>
    <row r="398" spans="2:11" x14ac:dyDescent="0.35">
      <c r="B398" s="549" t="s">
        <v>1279</v>
      </c>
      <c r="C398" s="553" t="s">
        <v>1280</v>
      </c>
      <c r="D398" s="551">
        <v>0</v>
      </c>
      <c r="E398" s="551">
        <v>0</v>
      </c>
      <c r="F398" s="551">
        <v>0</v>
      </c>
      <c r="G398" s="551">
        <v>0</v>
      </c>
      <c r="H398" s="551">
        <v>0</v>
      </c>
      <c r="I398" s="551">
        <v>0</v>
      </c>
      <c r="J398" s="551">
        <v>0</v>
      </c>
      <c r="K398" s="552">
        <v>0</v>
      </c>
    </row>
    <row r="399" spans="2:11" x14ac:dyDescent="0.35">
      <c r="B399" s="554" t="s">
        <v>1281</v>
      </c>
      <c r="C399" s="555" t="s">
        <v>1280</v>
      </c>
      <c r="D399" s="556">
        <v>0</v>
      </c>
      <c r="E399" s="556">
        <v>0</v>
      </c>
      <c r="F399" s="556">
        <v>0</v>
      </c>
      <c r="G399" s="556">
        <v>0</v>
      </c>
      <c r="H399" s="556">
        <v>0</v>
      </c>
      <c r="I399" s="556">
        <v>0</v>
      </c>
      <c r="J399" s="556">
        <v>0</v>
      </c>
      <c r="K399" s="557">
        <v>0</v>
      </c>
    </row>
    <row r="400" spans="2:11" s="60" customFormat="1" x14ac:dyDescent="0.35">
      <c r="B400" s="549" t="s">
        <v>1282</v>
      </c>
      <c r="C400" s="553" t="s">
        <v>1283</v>
      </c>
      <c r="D400" s="551">
        <v>0</v>
      </c>
      <c r="E400" s="551">
        <v>0</v>
      </c>
      <c r="F400" s="551">
        <v>0</v>
      </c>
      <c r="G400" s="551">
        <v>0</v>
      </c>
      <c r="H400" s="551">
        <v>0</v>
      </c>
      <c r="I400" s="551">
        <v>0</v>
      </c>
      <c r="J400" s="551">
        <v>0</v>
      </c>
      <c r="K400" s="552">
        <v>0</v>
      </c>
    </row>
    <row r="401" spans="2:11" x14ac:dyDescent="0.35">
      <c r="B401" s="549" t="s">
        <v>1284</v>
      </c>
      <c r="C401" s="550" t="s">
        <v>1285</v>
      </c>
      <c r="D401" s="551">
        <v>0</v>
      </c>
      <c r="E401" s="551">
        <v>0</v>
      </c>
      <c r="F401" s="551">
        <v>0</v>
      </c>
      <c r="G401" s="551">
        <v>0</v>
      </c>
      <c r="H401" s="551">
        <v>0</v>
      </c>
      <c r="I401" s="551">
        <v>0</v>
      </c>
      <c r="J401" s="551">
        <v>0</v>
      </c>
      <c r="K401" s="552">
        <v>0</v>
      </c>
    </row>
    <row r="402" spans="2:11" x14ac:dyDescent="0.35">
      <c r="B402" s="554" t="s">
        <v>1286</v>
      </c>
      <c r="C402" s="555" t="s">
        <v>1287</v>
      </c>
      <c r="D402" s="556">
        <v>0</v>
      </c>
      <c r="E402" s="556">
        <v>0</v>
      </c>
      <c r="F402" s="556">
        <v>0</v>
      </c>
      <c r="G402" s="556">
        <v>0</v>
      </c>
      <c r="H402" s="556">
        <v>0</v>
      </c>
      <c r="I402" s="556">
        <v>0</v>
      </c>
      <c r="J402" s="556">
        <v>0</v>
      </c>
      <c r="K402" s="557">
        <v>0</v>
      </c>
    </row>
    <row r="403" spans="2:11" x14ac:dyDescent="0.35">
      <c r="B403" s="549" t="s">
        <v>1288</v>
      </c>
      <c r="C403" s="553" t="s">
        <v>1289</v>
      </c>
      <c r="D403" s="551">
        <v>0</v>
      </c>
      <c r="E403" s="551">
        <v>0</v>
      </c>
      <c r="F403" s="551">
        <v>0</v>
      </c>
      <c r="G403" s="551">
        <v>0</v>
      </c>
      <c r="H403" s="551">
        <v>0</v>
      </c>
      <c r="I403" s="551">
        <v>0</v>
      </c>
      <c r="J403" s="551">
        <v>0</v>
      </c>
      <c r="K403" s="552">
        <v>0</v>
      </c>
    </row>
    <row r="404" spans="2:11" x14ac:dyDescent="0.35">
      <c r="B404" s="554" t="s">
        <v>1290</v>
      </c>
      <c r="C404" s="555" t="s">
        <v>1291</v>
      </c>
      <c r="D404" s="556">
        <v>0</v>
      </c>
      <c r="E404" s="556">
        <v>0</v>
      </c>
      <c r="F404" s="556">
        <v>0</v>
      </c>
      <c r="G404" s="556">
        <v>0</v>
      </c>
      <c r="H404" s="556">
        <v>0</v>
      </c>
      <c r="I404" s="556">
        <v>0</v>
      </c>
      <c r="J404" s="556">
        <v>0</v>
      </c>
      <c r="K404" s="557">
        <v>0</v>
      </c>
    </row>
    <row r="405" spans="2:11" x14ac:dyDescent="0.35">
      <c r="B405" s="554" t="s">
        <v>1292</v>
      </c>
      <c r="C405" s="555" t="s">
        <v>1293</v>
      </c>
      <c r="D405" s="556">
        <v>0</v>
      </c>
      <c r="E405" s="556">
        <v>0</v>
      </c>
      <c r="F405" s="556">
        <v>0</v>
      </c>
      <c r="G405" s="556">
        <v>0</v>
      </c>
      <c r="H405" s="556">
        <v>0</v>
      </c>
      <c r="I405" s="556">
        <v>0</v>
      </c>
      <c r="J405" s="556">
        <v>0</v>
      </c>
      <c r="K405" s="557">
        <v>0</v>
      </c>
    </row>
    <row r="406" spans="2:11" x14ac:dyDescent="0.35">
      <c r="B406" s="549" t="s">
        <v>1294</v>
      </c>
      <c r="C406" s="553" t="s">
        <v>1295</v>
      </c>
      <c r="D406" s="551">
        <v>0</v>
      </c>
      <c r="E406" s="551">
        <v>0</v>
      </c>
      <c r="F406" s="551">
        <v>0</v>
      </c>
      <c r="G406" s="551">
        <v>0</v>
      </c>
      <c r="H406" s="551">
        <v>0</v>
      </c>
      <c r="I406" s="551">
        <v>0</v>
      </c>
      <c r="J406" s="551">
        <v>0</v>
      </c>
      <c r="K406" s="552">
        <v>0</v>
      </c>
    </row>
    <row r="407" spans="2:11" x14ac:dyDescent="0.35">
      <c r="B407" s="554" t="s">
        <v>1296</v>
      </c>
      <c r="C407" s="555" t="s">
        <v>1297</v>
      </c>
      <c r="D407" s="556">
        <v>0</v>
      </c>
      <c r="E407" s="556">
        <v>0</v>
      </c>
      <c r="F407" s="556">
        <v>0</v>
      </c>
      <c r="G407" s="556">
        <v>0</v>
      </c>
      <c r="H407" s="556">
        <v>0</v>
      </c>
      <c r="I407" s="556">
        <v>0</v>
      </c>
      <c r="J407" s="556">
        <v>0</v>
      </c>
      <c r="K407" s="557">
        <v>0</v>
      </c>
    </row>
    <row r="408" spans="2:11" x14ac:dyDescent="0.35">
      <c r="B408" s="549" t="s">
        <v>1298</v>
      </c>
      <c r="C408" s="553" t="s">
        <v>1299</v>
      </c>
      <c r="D408" s="551">
        <v>0</v>
      </c>
      <c r="E408" s="551">
        <v>0</v>
      </c>
      <c r="F408" s="551">
        <v>0</v>
      </c>
      <c r="G408" s="551">
        <v>0</v>
      </c>
      <c r="H408" s="551">
        <v>0</v>
      </c>
      <c r="I408" s="551">
        <v>0</v>
      </c>
      <c r="J408" s="551">
        <v>0</v>
      </c>
      <c r="K408" s="552">
        <v>0</v>
      </c>
    </row>
    <row r="409" spans="2:11" x14ac:dyDescent="0.35">
      <c r="B409" s="554" t="s">
        <v>1300</v>
      </c>
      <c r="C409" s="555" t="s">
        <v>1301</v>
      </c>
      <c r="D409" s="556">
        <v>0</v>
      </c>
      <c r="E409" s="556">
        <v>0</v>
      </c>
      <c r="F409" s="556">
        <v>0</v>
      </c>
      <c r="G409" s="556">
        <v>0</v>
      </c>
      <c r="H409" s="556">
        <v>0</v>
      </c>
      <c r="I409" s="556">
        <v>0</v>
      </c>
      <c r="J409" s="556">
        <v>0</v>
      </c>
      <c r="K409" s="557">
        <v>0</v>
      </c>
    </row>
    <row r="410" spans="2:11" ht="22.5" x14ac:dyDescent="0.35">
      <c r="B410" s="554" t="s">
        <v>1302</v>
      </c>
      <c r="C410" s="555" t="s">
        <v>1303</v>
      </c>
      <c r="D410" s="556">
        <v>0</v>
      </c>
      <c r="E410" s="556">
        <v>0</v>
      </c>
      <c r="F410" s="556">
        <v>0</v>
      </c>
      <c r="G410" s="556">
        <v>0</v>
      </c>
      <c r="H410" s="556">
        <v>0</v>
      </c>
      <c r="I410" s="556">
        <v>0</v>
      </c>
      <c r="J410" s="556">
        <v>0</v>
      </c>
      <c r="K410" s="557">
        <v>0</v>
      </c>
    </row>
    <row r="411" spans="2:11" x14ac:dyDescent="0.35">
      <c r="B411" s="549" t="s">
        <v>1304</v>
      </c>
      <c r="C411" s="553" t="s">
        <v>1305</v>
      </c>
      <c r="D411" s="551">
        <v>0</v>
      </c>
      <c r="E411" s="551">
        <v>0</v>
      </c>
      <c r="F411" s="551">
        <v>0</v>
      </c>
      <c r="G411" s="551">
        <v>0</v>
      </c>
      <c r="H411" s="551">
        <v>0</v>
      </c>
      <c r="I411" s="551">
        <v>0</v>
      </c>
      <c r="J411" s="551">
        <v>0</v>
      </c>
      <c r="K411" s="552">
        <v>0</v>
      </c>
    </row>
    <row r="412" spans="2:11" x14ac:dyDescent="0.35">
      <c r="B412" s="554" t="s">
        <v>1306</v>
      </c>
      <c r="C412" s="555" t="s">
        <v>1305</v>
      </c>
      <c r="D412" s="556">
        <v>0</v>
      </c>
      <c r="E412" s="556">
        <v>0</v>
      </c>
      <c r="F412" s="556">
        <v>0</v>
      </c>
      <c r="G412" s="556">
        <v>0</v>
      </c>
      <c r="H412" s="556">
        <v>0</v>
      </c>
      <c r="I412" s="556">
        <v>0</v>
      </c>
      <c r="J412" s="556">
        <v>0</v>
      </c>
      <c r="K412" s="557">
        <v>0</v>
      </c>
    </row>
    <row r="413" spans="2:11" x14ac:dyDescent="0.35">
      <c r="B413" s="549" t="s">
        <v>1307</v>
      </c>
      <c r="C413" s="553" t="s">
        <v>1308</v>
      </c>
      <c r="D413" s="551">
        <v>0</v>
      </c>
      <c r="E413" s="551">
        <v>0</v>
      </c>
      <c r="F413" s="551">
        <v>0</v>
      </c>
      <c r="G413" s="551">
        <v>0</v>
      </c>
      <c r="H413" s="551">
        <v>0</v>
      </c>
      <c r="I413" s="551">
        <v>0</v>
      </c>
      <c r="J413" s="551">
        <v>0</v>
      </c>
      <c r="K413" s="552">
        <v>0</v>
      </c>
    </row>
    <row r="414" spans="2:11" x14ac:dyDescent="0.35">
      <c r="B414" s="554" t="s">
        <v>1309</v>
      </c>
      <c r="C414" s="555" t="s">
        <v>1308</v>
      </c>
      <c r="D414" s="556">
        <v>0</v>
      </c>
      <c r="E414" s="556">
        <v>0</v>
      </c>
      <c r="F414" s="556">
        <v>0</v>
      </c>
      <c r="G414" s="556">
        <v>0</v>
      </c>
      <c r="H414" s="556">
        <v>0</v>
      </c>
      <c r="I414" s="556">
        <v>0</v>
      </c>
      <c r="J414" s="556">
        <v>0</v>
      </c>
      <c r="K414" s="557">
        <v>0</v>
      </c>
    </row>
    <row r="415" spans="2:11" x14ac:dyDescent="0.35">
      <c r="B415" s="549" t="s">
        <v>1310</v>
      </c>
      <c r="C415" s="553" t="s">
        <v>206</v>
      </c>
      <c r="D415" s="551">
        <v>0</v>
      </c>
      <c r="E415" s="551">
        <v>0</v>
      </c>
      <c r="F415" s="551">
        <v>0</v>
      </c>
      <c r="G415" s="551">
        <v>0</v>
      </c>
      <c r="H415" s="551">
        <v>0</v>
      </c>
      <c r="I415" s="551">
        <v>0</v>
      </c>
      <c r="J415" s="551">
        <v>0</v>
      </c>
      <c r="K415" s="552">
        <v>0</v>
      </c>
    </row>
    <row r="416" spans="2:11" x14ac:dyDescent="0.35">
      <c r="B416" s="554" t="s">
        <v>1311</v>
      </c>
      <c r="C416" s="555" t="s">
        <v>206</v>
      </c>
      <c r="D416" s="556">
        <v>0</v>
      </c>
      <c r="E416" s="556">
        <v>0</v>
      </c>
      <c r="F416" s="556">
        <v>0</v>
      </c>
      <c r="G416" s="556">
        <v>0</v>
      </c>
      <c r="H416" s="556">
        <v>0</v>
      </c>
      <c r="I416" s="556">
        <v>0</v>
      </c>
      <c r="J416" s="556">
        <v>0</v>
      </c>
      <c r="K416" s="557">
        <v>0</v>
      </c>
    </row>
    <row r="417" spans="2:11" x14ac:dyDescent="0.35">
      <c r="B417" s="549" t="s">
        <v>1312</v>
      </c>
      <c r="C417" s="553" t="s">
        <v>1313</v>
      </c>
      <c r="D417" s="551">
        <v>0</v>
      </c>
      <c r="E417" s="551">
        <v>0</v>
      </c>
      <c r="F417" s="551">
        <v>0</v>
      </c>
      <c r="G417" s="551">
        <v>0</v>
      </c>
      <c r="H417" s="551">
        <v>0</v>
      </c>
      <c r="I417" s="551">
        <v>0</v>
      </c>
      <c r="J417" s="551">
        <v>0</v>
      </c>
      <c r="K417" s="552">
        <v>0</v>
      </c>
    </row>
    <row r="418" spans="2:11" x14ac:dyDescent="0.35">
      <c r="B418" s="554" t="s">
        <v>1314</v>
      </c>
      <c r="C418" s="555" t="s">
        <v>1315</v>
      </c>
      <c r="D418" s="556">
        <v>0</v>
      </c>
      <c r="E418" s="556">
        <v>0</v>
      </c>
      <c r="F418" s="556">
        <v>0</v>
      </c>
      <c r="G418" s="556">
        <v>0</v>
      </c>
      <c r="H418" s="556">
        <v>0</v>
      </c>
      <c r="I418" s="556">
        <v>0</v>
      </c>
      <c r="J418" s="556">
        <v>0</v>
      </c>
      <c r="K418" s="557">
        <v>0</v>
      </c>
    </row>
    <row r="419" spans="2:11" x14ac:dyDescent="0.35">
      <c r="B419" s="554" t="s">
        <v>1316</v>
      </c>
      <c r="C419" s="555" t="s">
        <v>1317</v>
      </c>
      <c r="D419" s="556">
        <v>0</v>
      </c>
      <c r="E419" s="556">
        <v>0</v>
      </c>
      <c r="F419" s="556">
        <v>0</v>
      </c>
      <c r="G419" s="556">
        <v>0</v>
      </c>
      <c r="H419" s="556">
        <v>0</v>
      </c>
      <c r="I419" s="556">
        <v>0</v>
      </c>
      <c r="J419" s="556">
        <v>0</v>
      </c>
      <c r="K419" s="557">
        <v>0</v>
      </c>
    </row>
    <row r="420" spans="2:11" x14ac:dyDescent="0.35">
      <c r="B420" s="554" t="s">
        <v>1318</v>
      </c>
      <c r="C420" s="555" t="s">
        <v>1319</v>
      </c>
      <c r="D420" s="556">
        <v>0</v>
      </c>
      <c r="E420" s="556">
        <v>0</v>
      </c>
      <c r="F420" s="556">
        <v>0</v>
      </c>
      <c r="G420" s="556">
        <v>0</v>
      </c>
      <c r="H420" s="556">
        <v>0</v>
      </c>
      <c r="I420" s="556">
        <v>0</v>
      </c>
      <c r="J420" s="556">
        <v>0</v>
      </c>
      <c r="K420" s="557">
        <v>0</v>
      </c>
    </row>
    <row r="421" spans="2:11" ht="14.25" customHeight="1" x14ac:dyDescent="0.35">
      <c r="B421" s="549" t="s">
        <v>1320</v>
      </c>
      <c r="C421" s="553" t="s">
        <v>1321</v>
      </c>
      <c r="D421" s="551">
        <v>0</v>
      </c>
      <c r="E421" s="551">
        <v>0</v>
      </c>
      <c r="F421" s="551">
        <v>0</v>
      </c>
      <c r="G421" s="551">
        <v>0</v>
      </c>
      <c r="H421" s="551">
        <v>0</v>
      </c>
      <c r="I421" s="551">
        <v>0</v>
      </c>
      <c r="J421" s="551">
        <v>0</v>
      </c>
      <c r="K421" s="552">
        <v>0</v>
      </c>
    </row>
    <row r="422" spans="2:11" x14ac:dyDescent="0.35">
      <c r="B422" s="554" t="s">
        <v>1322</v>
      </c>
      <c r="C422" s="555" t="s">
        <v>1323</v>
      </c>
      <c r="D422" s="556">
        <v>0</v>
      </c>
      <c r="E422" s="556">
        <v>0</v>
      </c>
      <c r="F422" s="556">
        <v>0</v>
      </c>
      <c r="G422" s="556">
        <v>0</v>
      </c>
      <c r="H422" s="556">
        <v>0</v>
      </c>
      <c r="I422" s="556">
        <v>0</v>
      </c>
      <c r="J422" s="556">
        <v>0</v>
      </c>
      <c r="K422" s="557">
        <v>0</v>
      </c>
    </row>
    <row r="423" spans="2:11" x14ac:dyDescent="0.35">
      <c r="B423" s="554" t="s">
        <v>1324</v>
      </c>
      <c r="C423" s="555" t="s">
        <v>1325</v>
      </c>
      <c r="D423" s="556">
        <v>0</v>
      </c>
      <c r="E423" s="556">
        <v>0</v>
      </c>
      <c r="F423" s="556">
        <v>0</v>
      </c>
      <c r="G423" s="556">
        <v>0</v>
      </c>
      <c r="H423" s="556">
        <v>0</v>
      </c>
      <c r="I423" s="556">
        <v>0</v>
      </c>
      <c r="J423" s="556">
        <v>0</v>
      </c>
      <c r="K423" s="557">
        <v>0</v>
      </c>
    </row>
    <row r="424" spans="2:11" x14ac:dyDescent="0.35">
      <c r="B424" s="554" t="s">
        <v>1326</v>
      </c>
      <c r="C424" s="555" t="s">
        <v>1327</v>
      </c>
      <c r="D424" s="556">
        <v>0</v>
      </c>
      <c r="E424" s="556">
        <v>0</v>
      </c>
      <c r="F424" s="556">
        <v>0</v>
      </c>
      <c r="G424" s="556">
        <v>0</v>
      </c>
      <c r="H424" s="556">
        <v>0</v>
      </c>
      <c r="I424" s="556">
        <v>0</v>
      </c>
      <c r="J424" s="556">
        <v>0</v>
      </c>
      <c r="K424" s="557">
        <v>0</v>
      </c>
    </row>
    <row r="425" spans="2:11" x14ac:dyDescent="0.35">
      <c r="B425" s="554" t="s">
        <v>1328</v>
      </c>
      <c r="C425" s="555" t="s">
        <v>1329</v>
      </c>
      <c r="D425" s="556">
        <v>0</v>
      </c>
      <c r="E425" s="556">
        <v>0</v>
      </c>
      <c r="F425" s="556">
        <v>0</v>
      </c>
      <c r="G425" s="556">
        <v>0</v>
      </c>
      <c r="H425" s="556">
        <v>0</v>
      </c>
      <c r="I425" s="556">
        <v>0</v>
      </c>
      <c r="J425" s="556">
        <v>0</v>
      </c>
      <c r="K425" s="557">
        <v>0</v>
      </c>
    </row>
    <row r="426" spans="2:11" x14ac:dyDescent="0.35">
      <c r="B426" s="554" t="s">
        <v>1330</v>
      </c>
      <c r="C426" s="555" t="s">
        <v>1331</v>
      </c>
      <c r="D426" s="556">
        <v>0</v>
      </c>
      <c r="E426" s="556">
        <v>0</v>
      </c>
      <c r="F426" s="556">
        <v>0</v>
      </c>
      <c r="G426" s="556">
        <v>0</v>
      </c>
      <c r="H426" s="556">
        <v>0</v>
      </c>
      <c r="I426" s="556">
        <v>0</v>
      </c>
      <c r="J426" s="556">
        <v>0</v>
      </c>
      <c r="K426" s="557">
        <v>0</v>
      </c>
    </row>
    <row r="427" spans="2:11" x14ac:dyDescent="0.35">
      <c r="B427" s="554" t="s">
        <v>1332</v>
      </c>
      <c r="C427" s="555" t="s">
        <v>1333</v>
      </c>
      <c r="D427" s="556">
        <v>0</v>
      </c>
      <c r="E427" s="556">
        <v>0</v>
      </c>
      <c r="F427" s="556">
        <v>0</v>
      </c>
      <c r="G427" s="556">
        <v>0</v>
      </c>
      <c r="H427" s="556">
        <v>0</v>
      </c>
      <c r="I427" s="556">
        <v>0</v>
      </c>
      <c r="J427" s="556">
        <v>0</v>
      </c>
      <c r="K427" s="557">
        <v>0</v>
      </c>
    </row>
    <row r="428" spans="2:11" x14ac:dyDescent="0.35">
      <c r="B428" s="554" t="s">
        <v>1334</v>
      </c>
      <c r="C428" s="555" t="s">
        <v>1335</v>
      </c>
      <c r="D428" s="556">
        <v>0</v>
      </c>
      <c r="E428" s="556">
        <v>0</v>
      </c>
      <c r="F428" s="556">
        <v>0</v>
      </c>
      <c r="G428" s="556">
        <v>0</v>
      </c>
      <c r="H428" s="556">
        <v>0</v>
      </c>
      <c r="I428" s="556">
        <v>0</v>
      </c>
      <c r="J428" s="556">
        <v>0</v>
      </c>
      <c r="K428" s="557">
        <v>0</v>
      </c>
    </row>
    <row r="429" spans="2:11" x14ac:dyDescent="0.35">
      <c r="B429" s="549" t="s">
        <v>1336</v>
      </c>
      <c r="C429" s="553" t="s">
        <v>1337</v>
      </c>
      <c r="D429" s="551">
        <v>482958</v>
      </c>
      <c r="E429" s="551">
        <v>29362.78</v>
      </c>
      <c r="F429" s="551">
        <v>512320.78</v>
      </c>
      <c r="G429" s="551">
        <v>0</v>
      </c>
      <c r="H429" s="551">
        <v>0</v>
      </c>
      <c r="I429" s="551">
        <v>204320.78</v>
      </c>
      <c r="J429" s="551">
        <v>204320.78</v>
      </c>
      <c r="K429" s="552">
        <v>308000</v>
      </c>
    </row>
    <row r="430" spans="2:11" x14ac:dyDescent="0.35">
      <c r="B430" s="549" t="s">
        <v>1338</v>
      </c>
      <c r="C430" s="553" t="s">
        <v>1339</v>
      </c>
      <c r="D430" s="551">
        <v>0</v>
      </c>
      <c r="E430" s="551">
        <v>0</v>
      </c>
      <c r="F430" s="551">
        <v>0</v>
      </c>
      <c r="G430" s="551">
        <v>0</v>
      </c>
      <c r="H430" s="551">
        <v>0</v>
      </c>
      <c r="I430" s="551">
        <v>0</v>
      </c>
      <c r="J430" s="551">
        <v>0</v>
      </c>
      <c r="K430" s="552">
        <v>0</v>
      </c>
    </row>
    <row r="431" spans="2:11" x14ac:dyDescent="0.35">
      <c r="B431" s="549" t="s">
        <v>1340</v>
      </c>
      <c r="C431" s="550" t="s">
        <v>1341</v>
      </c>
      <c r="D431" s="551">
        <v>0</v>
      </c>
      <c r="E431" s="551">
        <v>0</v>
      </c>
      <c r="F431" s="551">
        <v>0</v>
      </c>
      <c r="G431" s="551">
        <v>0</v>
      </c>
      <c r="H431" s="551">
        <v>0</v>
      </c>
      <c r="I431" s="551">
        <v>0</v>
      </c>
      <c r="J431" s="551">
        <v>0</v>
      </c>
      <c r="K431" s="552">
        <v>0</v>
      </c>
    </row>
    <row r="432" spans="2:11" x14ac:dyDescent="0.35">
      <c r="B432" s="554" t="s">
        <v>1342</v>
      </c>
      <c r="C432" s="558" t="s">
        <v>1343</v>
      </c>
      <c r="D432" s="556">
        <v>0</v>
      </c>
      <c r="E432" s="556">
        <v>0</v>
      </c>
      <c r="F432" s="556">
        <v>0</v>
      </c>
      <c r="G432" s="556">
        <v>0</v>
      </c>
      <c r="H432" s="556">
        <v>0</v>
      </c>
      <c r="I432" s="556">
        <v>0</v>
      </c>
      <c r="J432" s="556">
        <v>0</v>
      </c>
      <c r="K432" s="557">
        <v>0</v>
      </c>
    </row>
    <row r="433" spans="2:13" x14ac:dyDescent="0.35">
      <c r="B433" s="549" t="s">
        <v>1344</v>
      </c>
      <c r="C433" s="553" t="s">
        <v>1345</v>
      </c>
      <c r="D433" s="551">
        <v>0</v>
      </c>
      <c r="E433" s="551">
        <v>0</v>
      </c>
      <c r="F433" s="551">
        <v>0</v>
      </c>
      <c r="G433" s="551">
        <v>0</v>
      </c>
      <c r="H433" s="551">
        <v>0</v>
      </c>
      <c r="I433" s="551">
        <v>0</v>
      </c>
      <c r="J433" s="551">
        <v>0</v>
      </c>
      <c r="K433" s="552">
        <v>0</v>
      </c>
    </row>
    <row r="434" spans="2:13" x14ac:dyDescent="0.35">
      <c r="B434" s="554" t="s">
        <v>1346</v>
      </c>
      <c r="C434" s="555" t="s">
        <v>1347</v>
      </c>
      <c r="D434" s="556">
        <v>0</v>
      </c>
      <c r="E434" s="556">
        <v>0</v>
      </c>
      <c r="F434" s="556">
        <v>0</v>
      </c>
      <c r="G434" s="556">
        <v>0</v>
      </c>
      <c r="H434" s="556">
        <v>0</v>
      </c>
      <c r="I434" s="556">
        <v>0</v>
      </c>
      <c r="J434" s="556">
        <v>0</v>
      </c>
      <c r="K434" s="557">
        <v>0</v>
      </c>
    </row>
    <row r="435" spans="2:13" x14ac:dyDescent="0.35">
      <c r="B435" s="549" t="s">
        <v>1348</v>
      </c>
      <c r="C435" s="553" t="s">
        <v>1349</v>
      </c>
      <c r="D435" s="551">
        <v>0</v>
      </c>
      <c r="E435" s="551">
        <v>0</v>
      </c>
      <c r="F435" s="551">
        <v>0</v>
      </c>
      <c r="G435" s="551">
        <v>0</v>
      </c>
      <c r="H435" s="551">
        <v>0</v>
      </c>
      <c r="I435" s="551">
        <v>0</v>
      </c>
      <c r="J435" s="551">
        <v>0</v>
      </c>
      <c r="K435" s="552">
        <v>0</v>
      </c>
    </row>
    <row r="436" spans="2:13" ht="13.5" customHeight="1" x14ac:dyDescent="0.35">
      <c r="B436" s="554" t="s">
        <v>1350</v>
      </c>
      <c r="C436" s="555" t="s">
        <v>1351</v>
      </c>
      <c r="D436" s="556">
        <v>0</v>
      </c>
      <c r="E436" s="556">
        <v>0</v>
      </c>
      <c r="F436" s="556">
        <v>0</v>
      </c>
      <c r="G436" s="556">
        <v>0</v>
      </c>
      <c r="H436" s="556">
        <v>0</v>
      </c>
      <c r="I436" s="556">
        <v>0</v>
      </c>
      <c r="J436" s="556">
        <v>0</v>
      </c>
      <c r="K436" s="557">
        <v>0</v>
      </c>
    </row>
    <row r="437" spans="2:13" x14ac:dyDescent="0.35">
      <c r="B437" s="549" t="s">
        <v>1352</v>
      </c>
      <c r="C437" s="553" t="s">
        <v>1353</v>
      </c>
      <c r="D437" s="551">
        <v>0</v>
      </c>
      <c r="E437" s="551">
        <v>0</v>
      </c>
      <c r="F437" s="551">
        <v>0</v>
      </c>
      <c r="G437" s="551">
        <v>0</v>
      </c>
      <c r="H437" s="551">
        <v>0</v>
      </c>
      <c r="I437" s="551">
        <v>0</v>
      </c>
      <c r="J437" s="551">
        <v>0</v>
      </c>
      <c r="K437" s="552">
        <v>0</v>
      </c>
    </row>
    <row r="438" spans="2:13" x14ac:dyDescent="0.35">
      <c r="B438" s="554" t="s">
        <v>1354</v>
      </c>
      <c r="C438" s="555" t="s">
        <v>1355</v>
      </c>
      <c r="D438" s="556">
        <v>0</v>
      </c>
      <c r="E438" s="556">
        <v>0</v>
      </c>
      <c r="F438" s="556">
        <v>0</v>
      </c>
      <c r="G438" s="556">
        <v>0</v>
      </c>
      <c r="H438" s="556">
        <v>0</v>
      </c>
      <c r="I438" s="556">
        <v>0</v>
      </c>
      <c r="J438" s="556">
        <v>0</v>
      </c>
      <c r="K438" s="557">
        <v>0</v>
      </c>
    </row>
    <row r="439" spans="2:13" ht="22.5" x14ac:dyDescent="0.35">
      <c r="B439" s="549" t="s">
        <v>1356</v>
      </c>
      <c r="C439" s="553" t="s">
        <v>1357</v>
      </c>
      <c r="D439" s="551">
        <v>0</v>
      </c>
      <c r="E439" s="551">
        <v>0</v>
      </c>
      <c r="F439" s="551">
        <v>0</v>
      </c>
      <c r="G439" s="551">
        <v>0</v>
      </c>
      <c r="H439" s="551">
        <v>0</v>
      </c>
      <c r="I439" s="551">
        <v>0</v>
      </c>
      <c r="J439" s="551">
        <v>0</v>
      </c>
      <c r="K439" s="552">
        <v>0</v>
      </c>
    </row>
    <row r="440" spans="2:13" ht="22.5" x14ac:dyDescent="0.35">
      <c r="B440" s="554" t="s">
        <v>1358</v>
      </c>
      <c r="C440" s="555" t="s">
        <v>1357</v>
      </c>
      <c r="D440" s="556">
        <v>0</v>
      </c>
      <c r="E440" s="556">
        <v>0</v>
      </c>
      <c r="F440" s="556">
        <v>0</v>
      </c>
      <c r="G440" s="556">
        <v>0</v>
      </c>
      <c r="H440" s="556">
        <v>0</v>
      </c>
      <c r="I440" s="556">
        <v>0</v>
      </c>
      <c r="J440" s="556">
        <v>0</v>
      </c>
      <c r="K440" s="557">
        <v>0</v>
      </c>
    </row>
    <row r="441" spans="2:13" ht="22.5" x14ac:dyDescent="0.35">
      <c r="B441" s="549" t="s">
        <v>1359</v>
      </c>
      <c r="C441" s="553" t="s">
        <v>1360</v>
      </c>
      <c r="D441" s="551">
        <v>0</v>
      </c>
      <c r="E441" s="551">
        <v>0</v>
      </c>
      <c r="F441" s="551">
        <v>0</v>
      </c>
      <c r="G441" s="551">
        <v>0</v>
      </c>
      <c r="H441" s="551">
        <v>0</v>
      </c>
      <c r="I441" s="551">
        <v>0</v>
      </c>
      <c r="J441" s="551">
        <v>0</v>
      </c>
      <c r="K441" s="552">
        <v>0</v>
      </c>
      <c r="M441" s="60"/>
    </row>
    <row r="442" spans="2:13" ht="22.5" x14ac:dyDescent="0.35">
      <c r="B442" s="554" t="s">
        <v>1361</v>
      </c>
      <c r="C442" s="555" t="s">
        <v>1362</v>
      </c>
      <c r="D442" s="556">
        <v>0</v>
      </c>
      <c r="E442" s="556">
        <v>0</v>
      </c>
      <c r="F442" s="556">
        <v>0</v>
      </c>
      <c r="G442" s="556">
        <v>0</v>
      </c>
      <c r="H442" s="556">
        <v>0</v>
      </c>
      <c r="I442" s="556">
        <v>0</v>
      </c>
      <c r="J442" s="556">
        <v>0</v>
      </c>
      <c r="K442" s="557">
        <v>0</v>
      </c>
    </row>
    <row r="443" spans="2:13" ht="13.5" customHeight="1" x14ac:dyDescent="0.35">
      <c r="B443" s="549" t="s">
        <v>1363</v>
      </c>
      <c r="C443" s="553" t="s">
        <v>1364</v>
      </c>
      <c r="D443" s="551">
        <v>0</v>
      </c>
      <c r="E443" s="551">
        <v>0</v>
      </c>
      <c r="F443" s="551">
        <v>0</v>
      </c>
      <c r="G443" s="551">
        <v>0</v>
      </c>
      <c r="H443" s="551">
        <v>0</v>
      </c>
      <c r="I443" s="551">
        <v>0</v>
      </c>
      <c r="J443" s="551">
        <v>0</v>
      </c>
      <c r="K443" s="552">
        <v>0</v>
      </c>
    </row>
    <row r="444" spans="2:13" ht="22.5" x14ac:dyDescent="0.35">
      <c r="B444" s="554" t="s">
        <v>1365</v>
      </c>
      <c r="C444" s="555" t="s">
        <v>1366</v>
      </c>
      <c r="D444" s="556">
        <v>0</v>
      </c>
      <c r="E444" s="556">
        <v>0</v>
      </c>
      <c r="F444" s="556">
        <v>0</v>
      </c>
      <c r="G444" s="556">
        <v>0</v>
      </c>
      <c r="H444" s="556">
        <v>0</v>
      </c>
      <c r="I444" s="556">
        <v>0</v>
      </c>
      <c r="J444" s="556">
        <v>0</v>
      </c>
      <c r="K444" s="557">
        <v>0</v>
      </c>
    </row>
    <row r="445" spans="2:13" ht="24" customHeight="1" x14ac:dyDescent="0.35">
      <c r="B445" s="549" t="s">
        <v>1367</v>
      </c>
      <c r="C445" s="553" t="s">
        <v>1368</v>
      </c>
      <c r="D445" s="551">
        <v>0</v>
      </c>
      <c r="E445" s="551">
        <v>0</v>
      </c>
      <c r="F445" s="551">
        <v>0</v>
      </c>
      <c r="G445" s="551">
        <v>0</v>
      </c>
      <c r="H445" s="551">
        <v>0</v>
      </c>
      <c r="I445" s="551">
        <v>0</v>
      </c>
      <c r="J445" s="551">
        <v>0</v>
      </c>
      <c r="K445" s="552">
        <v>0</v>
      </c>
    </row>
    <row r="446" spans="2:13" x14ac:dyDescent="0.35">
      <c r="B446" s="554" t="s">
        <v>1369</v>
      </c>
      <c r="C446" s="555" t="s">
        <v>1370</v>
      </c>
      <c r="D446" s="556">
        <v>0</v>
      </c>
      <c r="E446" s="556">
        <v>0</v>
      </c>
      <c r="F446" s="556">
        <v>0</v>
      </c>
      <c r="G446" s="556">
        <v>0</v>
      </c>
      <c r="H446" s="556">
        <v>0</v>
      </c>
      <c r="I446" s="556">
        <v>0</v>
      </c>
      <c r="J446" s="556">
        <v>0</v>
      </c>
      <c r="K446" s="557">
        <v>0</v>
      </c>
    </row>
    <row r="447" spans="2:13" ht="27" customHeight="1" x14ac:dyDescent="0.35">
      <c r="B447" s="549" t="s">
        <v>1371</v>
      </c>
      <c r="C447" s="553" t="s">
        <v>1372</v>
      </c>
      <c r="D447" s="551">
        <v>0</v>
      </c>
      <c r="E447" s="551">
        <v>0</v>
      </c>
      <c r="F447" s="551">
        <v>0</v>
      </c>
      <c r="G447" s="551">
        <v>0</v>
      </c>
      <c r="H447" s="551">
        <v>0</v>
      </c>
      <c r="I447" s="551">
        <v>0</v>
      </c>
      <c r="J447" s="551">
        <v>0</v>
      </c>
      <c r="K447" s="552">
        <v>0</v>
      </c>
    </row>
    <row r="448" spans="2:13" x14ac:dyDescent="0.35">
      <c r="B448" s="554" t="s">
        <v>1373</v>
      </c>
      <c r="C448" s="555" t="s">
        <v>1372</v>
      </c>
      <c r="D448" s="556">
        <v>0</v>
      </c>
      <c r="E448" s="556">
        <v>0</v>
      </c>
      <c r="F448" s="556">
        <v>0</v>
      </c>
      <c r="G448" s="556">
        <v>0</v>
      </c>
      <c r="H448" s="556">
        <v>0</v>
      </c>
      <c r="I448" s="556">
        <v>0</v>
      </c>
      <c r="J448" s="556">
        <v>0</v>
      </c>
      <c r="K448" s="557">
        <v>0</v>
      </c>
    </row>
    <row r="449" spans="2:11" x14ac:dyDescent="0.35">
      <c r="B449" s="549" t="s">
        <v>1374</v>
      </c>
      <c r="C449" s="553" t="s">
        <v>1375</v>
      </c>
      <c r="D449" s="551">
        <v>0</v>
      </c>
      <c r="E449" s="551">
        <v>0</v>
      </c>
      <c r="F449" s="551">
        <v>0</v>
      </c>
      <c r="G449" s="551">
        <v>0</v>
      </c>
      <c r="H449" s="551">
        <v>0</v>
      </c>
      <c r="I449" s="551">
        <v>0</v>
      </c>
      <c r="J449" s="551">
        <v>0</v>
      </c>
      <c r="K449" s="552">
        <v>0</v>
      </c>
    </row>
    <row r="450" spans="2:11" ht="22.5" x14ac:dyDescent="0.35">
      <c r="B450" s="549" t="s">
        <v>1376</v>
      </c>
      <c r="C450" s="553" t="s">
        <v>1377</v>
      </c>
      <c r="D450" s="551">
        <v>0</v>
      </c>
      <c r="E450" s="551">
        <v>0</v>
      </c>
      <c r="F450" s="551">
        <v>0</v>
      </c>
      <c r="G450" s="551">
        <v>0</v>
      </c>
      <c r="H450" s="551">
        <v>0</v>
      </c>
      <c r="I450" s="551">
        <v>0</v>
      </c>
      <c r="J450" s="551">
        <v>0</v>
      </c>
      <c r="K450" s="552">
        <v>0</v>
      </c>
    </row>
    <row r="451" spans="2:11" ht="22.5" x14ac:dyDescent="0.35">
      <c r="B451" s="554" t="s">
        <v>1378</v>
      </c>
      <c r="C451" s="558" t="s">
        <v>1379</v>
      </c>
      <c r="D451" s="556">
        <v>0</v>
      </c>
      <c r="E451" s="556">
        <v>0</v>
      </c>
      <c r="F451" s="556">
        <v>0</v>
      </c>
      <c r="G451" s="556">
        <v>0</v>
      </c>
      <c r="H451" s="556">
        <v>0</v>
      </c>
      <c r="I451" s="556">
        <v>0</v>
      </c>
      <c r="J451" s="556">
        <v>0</v>
      </c>
      <c r="K451" s="557">
        <v>0</v>
      </c>
    </row>
    <row r="452" spans="2:11" ht="22.5" x14ac:dyDescent="0.35">
      <c r="B452" s="549" t="s">
        <v>1380</v>
      </c>
      <c r="C452" s="553" t="s">
        <v>1381</v>
      </c>
      <c r="D452" s="551">
        <v>0</v>
      </c>
      <c r="E452" s="551">
        <v>0</v>
      </c>
      <c r="F452" s="551">
        <v>0</v>
      </c>
      <c r="G452" s="551">
        <v>0</v>
      </c>
      <c r="H452" s="551">
        <v>0</v>
      </c>
      <c r="I452" s="551">
        <v>0</v>
      </c>
      <c r="J452" s="551">
        <v>0</v>
      </c>
      <c r="K452" s="552">
        <v>0</v>
      </c>
    </row>
    <row r="453" spans="2:11" ht="13.5" customHeight="1" x14ac:dyDescent="0.35">
      <c r="B453" s="554" t="s">
        <v>1382</v>
      </c>
      <c r="C453" s="555" t="s">
        <v>1383</v>
      </c>
      <c r="D453" s="556">
        <v>0</v>
      </c>
      <c r="E453" s="556">
        <v>0</v>
      </c>
      <c r="F453" s="556">
        <v>0</v>
      </c>
      <c r="G453" s="556">
        <v>0</v>
      </c>
      <c r="H453" s="556">
        <v>0</v>
      </c>
      <c r="I453" s="556">
        <v>0</v>
      </c>
      <c r="J453" s="556">
        <v>0</v>
      </c>
      <c r="K453" s="557">
        <v>0</v>
      </c>
    </row>
    <row r="454" spans="2:11" ht="22.5" x14ac:dyDescent="0.35">
      <c r="B454" s="549" t="s">
        <v>1384</v>
      </c>
      <c r="C454" s="553" t="s">
        <v>1385</v>
      </c>
      <c r="D454" s="551">
        <v>0</v>
      </c>
      <c r="E454" s="551">
        <v>0</v>
      </c>
      <c r="F454" s="551">
        <v>0</v>
      </c>
      <c r="G454" s="551">
        <v>0</v>
      </c>
      <c r="H454" s="551">
        <v>0</v>
      </c>
      <c r="I454" s="551">
        <v>0</v>
      </c>
      <c r="J454" s="551">
        <v>0</v>
      </c>
      <c r="K454" s="552">
        <v>0</v>
      </c>
    </row>
    <row r="455" spans="2:11" x14ac:dyDescent="0.35">
      <c r="B455" s="554" t="s">
        <v>1386</v>
      </c>
      <c r="C455" s="555" t="s">
        <v>1385</v>
      </c>
      <c r="D455" s="556">
        <v>0</v>
      </c>
      <c r="E455" s="556">
        <v>0</v>
      </c>
      <c r="F455" s="556">
        <v>0</v>
      </c>
      <c r="G455" s="556">
        <v>0</v>
      </c>
      <c r="H455" s="556">
        <v>0</v>
      </c>
      <c r="I455" s="556">
        <v>0</v>
      </c>
      <c r="J455" s="556">
        <v>0</v>
      </c>
      <c r="K455" s="557">
        <v>0</v>
      </c>
    </row>
    <row r="456" spans="2:11" ht="26.25" customHeight="1" x14ac:dyDescent="0.35">
      <c r="B456" s="549" t="s">
        <v>1387</v>
      </c>
      <c r="C456" s="553" t="s">
        <v>1388</v>
      </c>
      <c r="D456" s="551">
        <v>0</v>
      </c>
      <c r="E456" s="551">
        <v>0</v>
      </c>
      <c r="F456" s="551">
        <v>0</v>
      </c>
      <c r="G456" s="551">
        <v>0</v>
      </c>
      <c r="H456" s="551">
        <v>0</v>
      </c>
      <c r="I456" s="551">
        <v>0</v>
      </c>
      <c r="J456" s="551">
        <v>0</v>
      </c>
      <c r="K456" s="552">
        <v>0</v>
      </c>
    </row>
    <row r="457" spans="2:11" x14ac:dyDescent="0.35">
      <c r="B457" s="554" t="s">
        <v>1389</v>
      </c>
      <c r="C457" s="555" t="s">
        <v>1390</v>
      </c>
      <c r="D457" s="556">
        <v>0</v>
      </c>
      <c r="E457" s="556">
        <v>0</v>
      </c>
      <c r="F457" s="556">
        <v>0</v>
      </c>
      <c r="G457" s="556">
        <v>0</v>
      </c>
      <c r="H457" s="556">
        <v>0</v>
      </c>
      <c r="I457" s="556">
        <v>0</v>
      </c>
      <c r="J457" s="556">
        <v>0</v>
      </c>
      <c r="K457" s="557">
        <v>0</v>
      </c>
    </row>
    <row r="458" spans="2:11" x14ac:dyDescent="0.35">
      <c r="B458" s="554" t="s">
        <v>1391</v>
      </c>
      <c r="C458" s="555" t="s">
        <v>1392</v>
      </c>
      <c r="D458" s="556">
        <v>0</v>
      </c>
      <c r="E458" s="556">
        <v>0</v>
      </c>
      <c r="F458" s="556">
        <v>0</v>
      </c>
      <c r="G458" s="556">
        <v>0</v>
      </c>
      <c r="H458" s="556">
        <v>0</v>
      </c>
      <c r="I458" s="556">
        <v>0</v>
      </c>
      <c r="J458" s="556">
        <v>0</v>
      </c>
      <c r="K458" s="557">
        <v>0</v>
      </c>
    </row>
    <row r="459" spans="2:11" x14ac:dyDescent="0.35">
      <c r="B459" s="549" t="s">
        <v>1393</v>
      </c>
      <c r="C459" s="553" t="s">
        <v>1394</v>
      </c>
      <c r="D459" s="551">
        <v>0</v>
      </c>
      <c r="E459" s="551">
        <v>0</v>
      </c>
      <c r="F459" s="551">
        <v>0</v>
      </c>
      <c r="G459" s="551">
        <v>0</v>
      </c>
      <c r="H459" s="551">
        <v>0</v>
      </c>
      <c r="I459" s="551">
        <v>0</v>
      </c>
      <c r="J459" s="551">
        <v>0</v>
      </c>
      <c r="K459" s="552">
        <v>0</v>
      </c>
    </row>
    <row r="460" spans="2:11" ht="13.5" customHeight="1" x14ac:dyDescent="0.35">
      <c r="B460" s="554" t="s">
        <v>1395</v>
      </c>
      <c r="C460" s="555" t="s">
        <v>1396</v>
      </c>
      <c r="D460" s="556">
        <v>0</v>
      </c>
      <c r="E460" s="556">
        <v>0</v>
      </c>
      <c r="F460" s="556">
        <v>0</v>
      </c>
      <c r="G460" s="556">
        <v>0</v>
      </c>
      <c r="H460" s="556">
        <v>0</v>
      </c>
      <c r="I460" s="556">
        <v>0</v>
      </c>
      <c r="J460" s="556">
        <v>0</v>
      </c>
      <c r="K460" s="557">
        <v>0</v>
      </c>
    </row>
    <row r="461" spans="2:11" x14ac:dyDescent="0.35">
      <c r="B461" s="549" t="s">
        <v>1397</v>
      </c>
      <c r="C461" s="553" t="s">
        <v>1398</v>
      </c>
      <c r="D461" s="551">
        <v>0</v>
      </c>
      <c r="E461" s="551">
        <v>0</v>
      </c>
      <c r="F461" s="551">
        <v>0</v>
      </c>
      <c r="G461" s="551">
        <v>0</v>
      </c>
      <c r="H461" s="551">
        <v>0</v>
      </c>
      <c r="I461" s="551">
        <v>0</v>
      </c>
      <c r="J461" s="551">
        <v>0</v>
      </c>
      <c r="K461" s="552">
        <v>0</v>
      </c>
    </row>
    <row r="462" spans="2:11" x14ac:dyDescent="0.35">
      <c r="B462" s="549" t="s">
        <v>1399</v>
      </c>
      <c r="C462" s="553" t="s">
        <v>1400</v>
      </c>
      <c r="D462" s="551">
        <v>0</v>
      </c>
      <c r="E462" s="551">
        <v>0</v>
      </c>
      <c r="F462" s="551">
        <v>0</v>
      </c>
      <c r="G462" s="551">
        <v>0</v>
      </c>
      <c r="H462" s="551">
        <v>0</v>
      </c>
      <c r="I462" s="551">
        <v>0</v>
      </c>
      <c r="J462" s="551">
        <v>0</v>
      </c>
      <c r="K462" s="552">
        <v>0</v>
      </c>
    </row>
    <row r="463" spans="2:11" x14ac:dyDescent="0.35">
      <c r="B463" s="554" t="s">
        <v>1401</v>
      </c>
      <c r="C463" s="558" t="s">
        <v>1400</v>
      </c>
      <c r="D463" s="556">
        <v>0</v>
      </c>
      <c r="E463" s="556">
        <v>0</v>
      </c>
      <c r="F463" s="556">
        <v>0</v>
      </c>
      <c r="G463" s="556">
        <v>0</v>
      </c>
      <c r="H463" s="556">
        <v>0</v>
      </c>
      <c r="I463" s="556">
        <v>0</v>
      </c>
      <c r="J463" s="556">
        <v>0</v>
      </c>
      <c r="K463" s="557">
        <v>0</v>
      </c>
    </row>
    <row r="464" spans="2:11" ht="15" customHeight="1" x14ac:dyDescent="0.35">
      <c r="B464" s="549" t="s">
        <v>1402</v>
      </c>
      <c r="C464" s="553" t="s">
        <v>1403</v>
      </c>
      <c r="D464" s="551">
        <v>0</v>
      </c>
      <c r="E464" s="551">
        <v>0</v>
      </c>
      <c r="F464" s="551">
        <v>0</v>
      </c>
      <c r="G464" s="551">
        <v>0</v>
      </c>
      <c r="H464" s="551">
        <v>0</v>
      </c>
      <c r="I464" s="551">
        <v>0</v>
      </c>
      <c r="J464" s="551">
        <v>0</v>
      </c>
      <c r="K464" s="552">
        <v>0</v>
      </c>
    </row>
    <row r="465" spans="2:11" x14ac:dyDescent="0.35">
      <c r="B465" s="554" t="s">
        <v>1404</v>
      </c>
      <c r="C465" s="555" t="s">
        <v>1403</v>
      </c>
      <c r="D465" s="556">
        <v>0</v>
      </c>
      <c r="E465" s="556">
        <v>0</v>
      </c>
      <c r="F465" s="556">
        <v>0</v>
      </c>
      <c r="G465" s="556">
        <v>0</v>
      </c>
      <c r="H465" s="556">
        <v>0</v>
      </c>
      <c r="I465" s="556">
        <v>0</v>
      </c>
      <c r="J465" s="556">
        <v>0</v>
      </c>
      <c r="K465" s="557">
        <v>0</v>
      </c>
    </row>
    <row r="466" spans="2:11" x14ac:dyDescent="0.35">
      <c r="B466" s="549" t="s">
        <v>1405</v>
      </c>
      <c r="C466" s="553" t="s">
        <v>1406</v>
      </c>
      <c r="D466" s="551">
        <v>0</v>
      </c>
      <c r="E466" s="551">
        <v>0</v>
      </c>
      <c r="F466" s="551">
        <v>0</v>
      </c>
      <c r="G466" s="551">
        <v>0</v>
      </c>
      <c r="H466" s="551">
        <v>0</v>
      </c>
      <c r="I466" s="551">
        <v>0</v>
      </c>
      <c r="J466" s="551">
        <v>0</v>
      </c>
      <c r="K466" s="552">
        <v>0</v>
      </c>
    </row>
    <row r="467" spans="2:11" x14ac:dyDescent="0.35">
      <c r="B467" s="554" t="s">
        <v>1407</v>
      </c>
      <c r="C467" s="555" t="s">
        <v>1406</v>
      </c>
      <c r="D467" s="556">
        <v>0</v>
      </c>
      <c r="E467" s="556">
        <v>0</v>
      </c>
      <c r="F467" s="556">
        <v>0</v>
      </c>
      <c r="G467" s="556">
        <v>0</v>
      </c>
      <c r="H467" s="556">
        <v>0</v>
      </c>
      <c r="I467" s="556">
        <v>0</v>
      </c>
      <c r="J467" s="556">
        <v>0</v>
      </c>
      <c r="K467" s="557">
        <v>0</v>
      </c>
    </row>
    <row r="468" spans="2:11" x14ac:dyDescent="0.35">
      <c r="B468" s="549" t="s">
        <v>1408</v>
      </c>
      <c r="C468" s="553" t="s">
        <v>1409</v>
      </c>
      <c r="D468" s="551">
        <v>0</v>
      </c>
      <c r="E468" s="551">
        <v>0</v>
      </c>
      <c r="F468" s="551">
        <v>0</v>
      </c>
      <c r="G468" s="551">
        <v>0</v>
      </c>
      <c r="H468" s="551">
        <v>0</v>
      </c>
      <c r="I468" s="551">
        <v>0</v>
      </c>
      <c r="J468" s="551">
        <v>0</v>
      </c>
      <c r="K468" s="552">
        <v>0</v>
      </c>
    </row>
    <row r="469" spans="2:11" x14ac:dyDescent="0.35">
      <c r="B469" s="554" t="s">
        <v>1410</v>
      </c>
      <c r="C469" s="555" t="s">
        <v>1409</v>
      </c>
      <c r="D469" s="556">
        <v>0</v>
      </c>
      <c r="E469" s="556">
        <v>0</v>
      </c>
      <c r="F469" s="556">
        <v>0</v>
      </c>
      <c r="G469" s="556">
        <v>0</v>
      </c>
      <c r="H469" s="556">
        <v>0</v>
      </c>
      <c r="I469" s="556">
        <v>0</v>
      </c>
      <c r="J469" s="556">
        <v>0</v>
      </c>
      <c r="K469" s="557">
        <v>0</v>
      </c>
    </row>
    <row r="470" spans="2:11" x14ac:dyDescent="0.35">
      <c r="B470" s="549" t="s">
        <v>1411</v>
      </c>
      <c r="C470" s="553" t="s">
        <v>1412</v>
      </c>
      <c r="D470" s="551">
        <v>0</v>
      </c>
      <c r="E470" s="551">
        <v>0</v>
      </c>
      <c r="F470" s="551">
        <v>0</v>
      </c>
      <c r="G470" s="551">
        <v>0</v>
      </c>
      <c r="H470" s="551">
        <v>0</v>
      </c>
      <c r="I470" s="551">
        <v>0</v>
      </c>
      <c r="J470" s="551">
        <v>0</v>
      </c>
      <c r="K470" s="552">
        <v>0</v>
      </c>
    </row>
    <row r="471" spans="2:11" x14ac:dyDescent="0.35">
      <c r="B471" s="554" t="s">
        <v>1413</v>
      </c>
      <c r="C471" s="555" t="s">
        <v>1414</v>
      </c>
      <c r="D471" s="556">
        <v>0</v>
      </c>
      <c r="E471" s="556">
        <v>0</v>
      </c>
      <c r="F471" s="556">
        <v>0</v>
      </c>
      <c r="G471" s="556">
        <v>0</v>
      </c>
      <c r="H471" s="556">
        <v>0</v>
      </c>
      <c r="I471" s="556">
        <v>0</v>
      </c>
      <c r="J471" s="556">
        <v>0</v>
      </c>
      <c r="K471" s="557">
        <v>0</v>
      </c>
    </row>
    <row r="472" spans="2:11" x14ac:dyDescent="0.35">
      <c r="B472" s="549" t="s">
        <v>1415</v>
      </c>
      <c r="C472" s="553" t="s">
        <v>1416</v>
      </c>
      <c r="D472" s="551">
        <v>0</v>
      </c>
      <c r="E472" s="551">
        <v>0</v>
      </c>
      <c r="F472" s="551">
        <v>0</v>
      </c>
      <c r="G472" s="551">
        <v>0</v>
      </c>
      <c r="H472" s="551">
        <v>0</v>
      </c>
      <c r="I472" s="551">
        <v>0</v>
      </c>
      <c r="J472" s="551">
        <v>0</v>
      </c>
      <c r="K472" s="552">
        <v>0</v>
      </c>
    </row>
    <row r="473" spans="2:11" x14ac:dyDescent="0.35">
      <c r="B473" s="554" t="s">
        <v>1417</v>
      </c>
      <c r="C473" s="555" t="s">
        <v>1416</v>
      </c>
      <c r="D473" s="556">
        <v>0</v>
      </c>
      <c r="E473" s="556">
        <v>0</v>
      </c>
      <c r="F473" s="556">
        <v>0</v>
      </c>
      <c r="G473" s="556">
        <v>0</v>
      </c>
      <c r="H473" s="556">
        <v>0</v>
      </c>
      <c r="I473" s="556">
        <v>0</v>
      </c>
      <c r="J473" s="556">
        <v>0</v>
      </c>
      <c r="K473" s="557">
        <v>0</v>
      </c>
    </row>
    <row r="474" spans="2:11" x14ac:dyDescent="0.35">
      <c r="B474" s="549" t="s">
        <v>1418</v>
      </c>
      <c r="C474" s="553" t="s">
        <v>1419</v>
      </c>
      <c r="D474" s="551">
        <v>0</v>
      </c>
      <c r="E474" s="551">
        <v>0</v>
      </c>
      <c r="F474" s="551">
        <v>0</v>
      </c>
      <c r="G474" s="551">
        <v>0</v>
      </c>
      <c r="H474" s="551">
        <v>0</v>
      </c>
      <c r="I474" s="551">
        <v>0</v>
      </c>
      <c r="J474" s="551">
        <v>0</v>
      </c>
      <c r="K474" s="552">
        <v>0</v>
      </c>
    </row>
    <row r="475" spans="2:11" x14ac:dyDescent="0.35">
      <c r="B475" s="554" t="s">
        <v>1420</v>
      </c>
      <c r="C475" s="555" t="s">
        <v>1419</v>
      </c>
      <c r="D475" s="556">
        <v>0</v>
      </c>
      <c r="E475" s="556">
        <v>0</v>
      </c>
      <c r="F475" s="556">
        <v>0</v>
      </c>
      <c r="G475" s="556">
        <v>0</v>
      </c>
      <c r="H475" s="556">
        <v>0</v>
      </c>
      <c r="I475" s="556">
        <v>0</v>
      </c>
      <c r="J475" s="556">
        <v>0</v>
      </c>
      <c r="K475" s="557">
        <v>0</v>
      </c>
    </row>
    <row r="476" spans="2:11" x14ac:dyDescent="0.35">
      <c r="B476" s="549" t="s">
        <v>1421</v>
      </c>
      <c r="C476" s="553" t="s">
        <v>1422</v>
      </c>
      <c r="D476" s="551">
        <v>0</v>
      </c>
      <c r="E476" s="551">
        <v>0</v>
      </c>
      <c r="F476" s="551">
        <v>0</v>
      </c>
      <c r="G476" s="551">
        <v>0</v>
      </c>
      <c r="H476" s="551">
        <v>0</v>
      </c>
      <c r="I476" s="551">
        <v>0</v>
      </c>
      <c r="J476" s="551">
        <v>0</v>
      </c>
      <c r="K476" s="552">
        <v>0</v>
      </c>
    </row>
    <row r="477" spans="2:11" x14ac:dyDescent="0.35">
      <c r="B477" s="554" t="s">
        <v>1423</v>
      </c>
      <c r="C477" s="555" t="s">
        <v>1422</v>
      </c>
      <c r="D477" s="556">
        <v>0</v>
      </c>
      <c r="E477" s="556">
        <v>0</v>
      </c>
      <c r="F477" s="556">
        <v>0</v>
      </c>
      <c r="G477" s="556">
        <v>0</v>
      </c>
      <c r="H477" s="556">
        <v>0</v>
      </c>
      <c r="I477" s="556">
        <v>0</v>
      </c>
      <c r="J477" s="556">
        <v>0</v>
      </c>
      <c r="K477" s="557">
        <v>0</v>
      </c>
    </row>
    <row r="478" spans="2:11" x14ac:dyDescent="0.35">
      <c r="B478" s="554" t="s">
        <v>1424</v>
      </c>
      <c r="C478" s="555" t="s">
        <v>1425</v>
      </c>
      <c r="D478" s="556">
        <v>0</v>
      </c>
      <c r="E478" s="556">
        <v>0</v>
      </c>
      <c r="F478" s="556">
        <v>0</v>
      </c>
      <c r="G478" s="556">
        <v>0</v>
      </c>
      <c r="H478" s="556">
        <v>0</v>
      </c>
      <c r="I478" s="556">
        <v>0</v>
      </c>
      <c r="J478" s="556">
        <v>0</v>
      </c>
      <c r="K478" s="557">
        <v>0</v>
      </c>
    </row>
    <row r="479" spans="2:11" x14ac:dyDescent="0.35">
      <c r="B479" s="554" t="s">
        <v>1426</v>
      </c>
      <c r="C479" s="555" t="s">
        <v>1427</v>
      </c>
      <c r="D479" s="556">
        <v>0</v>
      </c>
      <c r="E479" s="556">
        <v>0</v>
      </c>
      <c r="F479" s="556">
        <v>0</v>
      </c>
      <c r="G479" s="556">
        <v>0</v>
      </c>
      <c r="H479" s="556">
        <v>0</v>
      </c>
      <c r="I479" s="556">
        <v>0</v>
      </c>
      <c r="J479" s="556">
        <v>0</v>
      </c>
      <c r="K479" s="557">
        <v>0</v>
      </c>
    </row>
    <row r="480" spans="2:11" x14ac:dyDescent="0.35">
      <c r="B480" s="549" t="s">
        <v>1428</v>
      </c>
      <c r="C480" s="553" t="s">
        <v>1429</v>
      </c>
      <c r="D480" s="551">
        <v>0</v>
      </c>
      <c r="E480" s="551">
        <v>0</v>
      </c>
      <c r="F480" s="551">
        <v>0</v>
      </c>
      <c r="G480" s="551">
        <v>0</v>
      </c>
      <c r="H480" s="551">
        <v>0</v>
      </c>
      <c r="I480" s="551">
        <v>0</v>
      </c>
      <c r="J480" s="551">
        <v>0</v>
      </c>
      <c r="K480" s="552">
        <v>0</v>
      </c>
    </row>
    <row r="481" spans="2:11" x14ac:dyDescent="0.35">
      <c r="B481" s="554" t="s">
        <v>1430</v>
      </c>
      <c r="C481" s="555" t="s">
        <v>1431</v>
      </c>
      <c r="D481" s="556">
        <v>0</v>
      </c>
      <c r="E481" s="556">
        <v>0</v>
      </c>
      <c r="F481" s="556">
        <v>0</v>
      </c>
      <c r="G481" s="556">
        <v>0</v>
      </c>
      <c r="H481" s="556">
        <v>0</v>
      </c>
      <c r="I481" s="556">
        <v>0</v>
      </c>
      <c r="J481" s="556">
        <v>0</v>
      </c>
      <c r="K481" s="557">
        <v>0</v>
      </c>
    </row>
    <row r="482" spans="2:11" x14ac:dyDescent="0.35">
      <c r="B482" s="554" t="s">
        <v>1432</v>
      </c>
      <c r="C482" s="555" t="s">
        <v>1433</v>
      </c>
      <c r="D482" s="556">
        <v>0</v>
      </c>
      <c r="E482" s="556">
        <v>0</v>
      </c>
      <c r="F482" s="556">
        <v>0</v>
      </c>
      <c r="G482" s="556">
        <v>0</v>
      </c>
      <c r="H482" s="556">
        <v>0</v>
      </c>
      <c r="I482" s="556">
        <v>0</v>
      </c>
      <c r="J482" s="556">
        <v>0</v>
      </c>
      <c r="K482" s="557">
        <v>0</v>
      </c>
    </row>
    <row r="483" spans="2:11" x14ac:dyDescent="0.35">
      <c r="B483" s="554" t="s">
        <v>1434</v>
      </c>
      <c r="C483" s="555" t="s">
        <v>1435</v>
      </c>
      <c r="D483" s="556">
        <v>0</v>
      </c>
      <c r="E483" s="556">
        <v>0</v>
      </c>
      <c r="F483" s="556">
        <v>0</v>
      </c>
      <c r="G483" s="556">
        <v>0</v>
      </c>
      <c r="H483" s="556">
        <v>0</v>
      </c>
      <c r="I483" s="556">
        <v>0</v>
      </c>
      <c r="J483" s="556">
        <v>0</v>
      </c>
      <c r="K483" s="557">
        <v>0</v>
      </c>
    </row>
    <row r="484" spans="2:11" x14ac:dyDescent="0.35">
      <c r="B484" s="554" t="s">
        <v>1436</v>
      </c>
      <c r="C484" s="555" t="s">
        <v>1429</v>
      </c>
      <c r="D484" s="556">
        <v>0</v>
      </c>
      <c r="E484" s="556">
        <v>0</v>
      </c>
      <c r="F484" s="556">
        <v>0</v>
      </c>
      <c r="G484" s="556">
        <v>0</v>
      </c>
      <c r="H484" s="556">
        <v>0</v>
      </c>
      <c r="I484" s="556">
        <v>0</v>
      </c>
      <c r="J484" s="556">
        <v>0</v>
      </c>
      <c r="K484" s="557">
        <v>0</v>
      </c>
    </row>
    <row r="485" spans="2:11" x14ac:dyDescent="0.35">
      <c r="B485" s="549" t="s">
        <v>1437</v>
      </c>
      <c r="C485" s="553" t="s">
        <v>1438</v>
      </c>
      <c r="D485" s="551">
        <v>482958</v>
      </c>
      <c r="E485" s="551">
        <v>29362.78</v>
      </c>
      <c r="F485" s="551">
        <v>512320.78</v>
      </c>
      <c r="G485" s="551">
        <v>0</v>
      </c>
      <c r="H485" s="551">
        <v>0</v>
      </c>
      <c r="I485" s="551">
        <v>204320.78</v>
      </c>
      <c r="J485" s="551">
        <v>204320.78</v>
      </c>
      <c r="K485" s="552">
        <v>308000</v>
      </c>
    </row>
    <row r="486" spans="2:11" x14ac:dyDescent="0.35">
      <c r="B486" s="549" t="s">
        <v>1439</v>
      </c>
      <c r="C486" s="553" t="s">
        <v>1440</v>
      </c>
      <c r="D486" s="551">
        <v>460958</v>
      </c>
      <c r="E486" s="551">
        <v>43443.31</v>
      </c>
      <c r="F486" s="551">
        <v>504401.31</v>
      </c>
      <c r="G486" s="551">
        <v>0</v>
      </c>
      <c r="H486" s="551">
        <v>0</v>
      </c>
      <c r="I486" s="551">
        <v>198401.31</v>
      </c>
      <c r="J486" s="551">
        <v>198401.31</v>
      </c>
      <c r="K486" s="552">
        <v>306000</v>
      </c>
    </row>
    <row r="487" spans="2:11" x14ac:dyDescent="0.35">
      <c r="B487" s="554" t="s">
        <v>1441</v>
      </c>
      <c r="C487" s="558" t="s">
        <v>1442</v>
      </c>
      <c r="D487" s="556">
        <v>160958</v>
      </c>
      <c r="E487" s="556">
        <v>43443.31</v>
      </c>
      <c r="F487" s="556">
        <v>204401.31</v>
      </c>
      <c r="G487" s="556">
        <v>0</v>
      </c>
      <c r="H487" s="556">
        <v>0</v>
      </c>
      <c r="I487" s="556">
        <v>198401.31</v>
      </c>
      <c r="J487" s="556">
        <v>198401.31</v>
      </c>
      <c r="K487" s="557">
        <v>6000</v>
      </c>
    </row>
    <row r="488" spans="2:11" x14ac:dyDescent="0.35">
      <c r="B488" s="554" t="s">
        <v>1443</v>
      </c>
      <c r="C488" s="555" t="s">
        <v>207</v>
      </c>
      <c r="D488" s="556">
        <v>300000</v>
      </c>
      <c r="E488" s="556">
        <v>0</v>
      </c>
      <c r="F488" s="556">
        <v>300000</v>
      </c>
      <c r="G488" s="556">
        <v>0</v>
      </c>
      <c r="H488" s="556">
        <v>0</v>
      </c>
      <c r="I488" s="556">
        <v>0</v>
      </c>
      <c r="J488" s="556">
        <v>0</v>
      </c>
      <c r="K488" s="557">
        <v>300000</v>
      </c>
    </row>
    <row r="489" spans="2:11" ht="22.5" x14ac:dyDescent="0.35">
      <c r="B489" s="554" t="s">
        <v>1444</v>
      </c>
      <c r="C489" s="555" t="s">
        <v>1445</v>
      </c>
      <c r="D489" s="556">
        <v>0</v>
      </c>
      <c r="E489" s="556">
        <v>0</v>
      </c>
      <c r="F489" s="556">
        <v>0</v>
      </c>
      <c r="G489" s="556">
        <v>0</v>
      </c>
      <c r="H489" s="556">
        <v>0</v>
      </c>
      <c r="I489" s="556">
        <v>0</v>
      </c>
      <c r="J489" s="556">
        <v>0</v>
      </c>
      <c r="K489" s="557">
        <v>0</v>
      </c>
    </row>
    <row r="490" spans="2:11" x14ac:dyDescent="0.35">
      <c r="B490" s="554" t="s">
        <v>1446</v>
      </c>
      <c r="C490" s="555" t="s">
        <v>1447</v>
      </c>
      <c r="D490" s="556">
        <v>0</v>
      </c>
      <c r="E490" s="556">
        <v>0</v>
      </c>
      <c r="F490" s="556">
        <v>0</v>
      </c>
      <c r="G490" s="556">
        <v>0</v>
      </c>
      <c r="H490" s="556">
        <v>0</v>
      </c>
      <c r="I490" s="556">
        <v>0</v>
      </c>
      <c r="J490" s="556">
        <v>0</v>
      </c>
      <c r="K490" s="557">
        <v>0</v>
      </c>
    </row>
    <row r="491" spans="2:11" x14ac:dyDescent="0.35">
      <c r="B491" s="554" t="s">
        <v>1448</v>
      </c>
      <c r="C491" s="555" t="s">
        <v>1449</v>
      </c>
      <c r="D491" s="556">
        <v>0</v>
      </c>
      <c r="E491" s="556">
        <v>0</v>
      </c>
      <c r="F491" s="556">
        <v>0</v>
      </c>
      <c r="G491" s="556">
        <v>0</v>
      </c>
      <c r="H491" s="556">
        <v>0</v>
      </c>
      <c r="I491" s="556">
        <v>0</v>
      </c>
      <c r="J491" s="556">
        <v>0</v>
      </c>
      <c r="K491" s="557">
        <v>0</v>
      </c>
    </row>
    <row r="492" spans="2:11" x14ac:dyDescent="0.35">
      <c r="B492" s="554" t="s">
        <v>1450</v>
      </c>
      <c r="C492" s="555" t="s">
        <v>1451</v>
      </c>
      <c r="D492" s="556">
        <v>0</v>
      </c>
      <c r="E492" s="556">
        <v>0</v>
      </c>
      <c r="F492" s="556">
        <v>0</v>
      </c>
      <c r="G492" s="556">
        <v>0</v>
      </c>
      <c r="H492" s="556">
        <v>0</v>
      </c>
      <c r="I492" s="556">
        <v>0</v>
      </c>
      <c r="J492" s="556">
        <v>0</v>
      </c>
      <c r="K492" s="557">
        <v>0</v>
      </c>
    </row>
    <row r="493" spans="2:11" x14ac:dyDescent="0.35">
      <c r="B493" s="549" t="s">
        <v>1452</v>
      </c>
      <c r="C493" s="553" t="s">
        <v>1453</v>
      </c>
      <c r="D493" s="551">
        <v>22000</v>
      </c>
      <c r="E493" s="551">
        <v>-16080.53</v>
      </c>
      <c r="F493" s="551">
        <v>5919.47</v>
      </c>
      <c r="G493" s="551">
        <v>0</v>
      </c>
      <c r="H493" s="551">
        <v>0</v>
      </c>
      <c r="I493" s="551">
        <v>5919.47</v>
      </c>
      <c r="J493" s="551">
        <v>5919.47</v>
      </c>
      <c r="K493" s="552">
        <v>0</v>
      </c>
    </row>
    <row r="494" spans="2:11" ht="15" customHeight="1" x14ac:dyDescent="0.35">
      <c r="B494" s="554" t="s">
        <v>1454</v>
      </c>
      <c r="C494" s="555" t="s">
        <v>208</v>
      </c>
      <c r="D494" s="556">
        <v>22000</v>
      </c>
      <c r="E494" s="556">
        <v>-16080.53</v>
      </c>
      <c r="F494" s="556">
        <v>5919.47</v>
      </c>
      <c r="G494" s="556">
        <v>0</v>
      </c>
      <c r="H494" s="556">
        <v>0</v>
      </c>
      <c r="I494" s="556">
        <v>5919.47</v>
      </c>
      <c r="J494" s="556">
        <v>5919.47</v>
      </c>
      <c r="K494" s="557">
        <v>0</v>
      </c>
    </row>
    <row r="495" spans="2:11" x14ac:dyDescent="0.35">
      <c r="B495" s="554" t="s">
        <v>1455</v>
      </c>
      <c r="C495" s="555" t="s">
        <v>203</v>
      </c>
      <c r="D495" s="556">
        <v>0</v>
      </c>
      <c r="E495" s="556">
        <v>0</v>
      </c>
      <c r="F495" s="556">
        <v>0</v>
      </c>
      <c r="G495" s="556">
        <v>0</v>
      </c>
      <c r="H495" s="556">
        <v>0</v>
      </c>
      <c r="I495" s="556">
        <v>0</v>
      </c>
      <c r="J495" s="556">
        <v>0</v>
      </c>
      <c r="K495" s="557">
        <v>0</v>
      </c>
    </row>
    <row r="496" spans="2:11" x14ac:dyDescent="0.35">
      <c r="B496" s="554" t="s">
        <v>1456</v>
      </c>
      <c r="C496" s="555" t="s">
        <v>1457</v>
      </c>
      <c r="D496" s="556">
        <v>0</v>
      </c>
      <c r="E496" s="556">
        <v>0</v>
      </c>
      <c r="F496" s="556">
        <v>0</v>
      </c>
      <c r="G496" s="556">
        <v>0</v>
      </c>
      <c r="H496" s="556">
        <v>0</v>
      </c>
      <c r="I496" s="556">
        <v>0</v>
      </c>
      <c r="J496" s="556">
        <v>0</v>
      </c>
      <c r="K496" s="557">
        <v>0</v>
      </c>
    </row>
    <row r="497" spans="2:11" x14ac:dyDescent="0.35">
      <c r="B497" s="549" t="s">
        <v>1458</v>
      </c>
      <c r="C497" s="553" t="s">
        <v>1459</v>
      </c>
      <c r="D497" s="551">
        <v>0</v>
      </c>
      <c r="E497" s="551">
        <v>0</v>
      </c>
      <c r="F497" s="551">
        <v>0</v>
      </c>
      <c r="G497" s="551">
        <v>0</v>
      </c>
      <c r="H497" s="551">
        <v>0</v>
      </c>
      <c r="I497" s="551">
        <v>0</v>
      </c>
      <c r="J497" s="551">
        <v>0</v>
      </c>
      <c r="K497" s="552">
        <v>0</v>
      </c>
    </row>
    <row r="498" spans="2:11" x14ac:dyDescent="0.35">
      <c r="B498" s="554" t="s">
        <v>1460</v>
      </c>
      <c r="C498" s="555" t="s">
        <v>1461</v>
      </c>
      <c r="D498" s="556">
        <v>0</v>
      </c>
      <c r="E498" s="556">
        <v>0</v>
      </c>
      <c r="F498" s="556">
        <v>0</v>
      </c>
      <c r="G498" s="556">
        <v>0</v>
      </c>
      <c r="H498" s="556">
        <v>0</v>
      </c>
      <c r="I498" s="556">
        <v>0</v>
      </c>
      <c r="J498" s="556">
        <v>0</v>
      </c>
      <c r="K498" s="557">
        <v>0</v>
      </c>
    </row>
    <row r="499" spans="2:11" x14ac:dyDescent="0.35">
      <c r="B499" s="554" t="s">
        <v>1462</v>
      </c>
      <c r="C499" s="555" t="s">
        <v>1463</v>
      </c>
      <c r="D499" s="556">
        <v>0</v>
      </c>
      <c r="E499" s="556">
        <v>0</v>
      </c>
      <c r="F499" s="556">
        <v>0</v>
      </c>
      <c r="G499" s="556">
        <v>0</v>
      </c>
      <c r="H499" s="556">
        <v>0</v>
      </c>
      <c r="I499" s="556">
        <v>0</v>
      </c>
      <c r="J499" s="556">
        <v>0</v>
      </c>
      <c r="K499" s="557">
        <v>0</v>
      </c>
    </row>
    <row r="500" spans="2:11" x14ac:dyDescent="0.35">
      <c r="B500" s="549" t="s">
        <v>1464</v>
      </c>
      <c r="C500" s="553" t="s">
        <v>1465</v>
      </c>
      <c r="D500" s="551">
        <v>0</v>
      </c>
      <c r="E500" s="551">
        <v>2000</v>
      </c>
      <c r="F500" s="551">
        <v>2000</v>
      </c>
      <c r="G500" s="551">
        <v>0</v>
      </c>
      <c r="H500" s="551">
        <v>0</v>
      </c>
      <c r="I500" s="551">
        <v>0</v>
      </c>
      <c r="J500" s="551">
        <v>0</v>
      </c>
      <c r="K500" s="552">
        <v>2000</v>
      </c>
    </row>
    <row r="501" spans="2:11" x14ac:dyDescent="0.35">
      <c r="B501" s="554" t="s">
        <v>1466</v>
      </c>
      <c r="C501" s="555" t="s">
        <v>1465</v>
      </c>
      <c r="D501" s="556">
        <v>0</v>
      </c>
      <c r="E501" s="556">
        <v>2000</v>
      </c>
      <c r="F501" s="556">
        <v>2000</v>
      </c>
      <c r="G501" s="556">
        <v>0</v>
      </c>
      <c r="H501" s="556">
        <v>0</v>
      </c>
      <c r="I501" s="556">
        <v>0</v>
      </c>
      <c r="J501" s="556">
        <v>0</v>
      </c>
      <c r="K501" s="557">
        <v>2000</v>
      </c>
    </row>
    <row r="502" spans="2:11" x14ac:dyDescent="0.35">
      <c r="B502" s="549" t="s">
        <v>1467</v>
      </c>
      <c r="C502" s="553" t="s">
        <v>1468</v>
      </c>
      <c r="D502" s="551">
        <v>0</v>
      </c>
      <c r="E502" s="551">
        <v>0</v>
      </c>
      <c r="F502" s="551">
        <v>0</v>
      </c>
      <c r="G502" s="551">
        <v>0</v>
      </c>
      <c r="H502" s="551">
        <v>0</v>
      </c>
      <c r="I502" s="551">
        <v>0</v>
      </c>
      <c r="J502" s="551">
        <v>0</v>
      </c>
      <c r="K502" s="552">
        <v>0</v>
      </c>
    </row>
    <row r="503" spans="2:11" x14ac:dyDescent="0.35">
      <c r="B503" s="554" t="s">
        <v>1469</v>
      </c>
      <c r="C503" s="555" t="s">
        <v>1470</v>
      </c>
      <c r="D503" s="556">
        <v>0</v>
      </c>
      <c r="E503" s="556">
        <v>0</v>
      </c>
      <c r="F503" s="556">
        <v>0</v>
      </c>
      <c r="G503" s="556">
        <v>0</v>
      </c>
      <c r="H503" s="556">
        <v>0</v>
      </c>
      <c r="I503" s="556">
        <v>0</v>
      </c>
      <c r="J503" s="556">
        <v>0</v>
      </c>
      <c r="K503" s="557">
        <v>0</v>
      </c>
    </row>
    <row r="504" spans="2:11" x14ac:dyDescent="0.35">
      <c r="B504" s="554" t="s">
        <v>1471</v>
      </c>
      <c r="C504" s="555" t="s">
        <v>1472</v>
      </c>
      <c r="D504" s="556">
        <v>0</v>
      </c>
      <c r="E504" s="556">
        <v>0</v>
      </c>
      <c r="F504" s="556">
        <v>0</v>
      </c>
      <c r="G504" s="556">
        <v>0</v>
      </c>
      <c r="H504" s="556">
        <v>0</v>
      </c>
      <c r="I504" s="556">
        <v>0</v>
      </c>
      <c r="J504" s="556">
        <v>0</v>
      </c>
      <c r="K504" s="557">
        <v>0</v>
      </c>
    </row>
    <row r="505" spans="2:11" x14ac:dyDescent="0.35">
      <c r="B505" s="549" t="s">
        <v>1473</v>
      </c>
      <c r="C505" s="553" t="s">
        <v>1474</v>
      </c>
      <c r="D505" s="551">
        <v>0</v>
      </c>
      <c r="E505" s="551">
        <v>0</v>
      </c>
      <c r="F505" s="551">
        <v>0</v>
      </c>
      <c r="G505" s="551">
        <v>0</v>
      </c>
      <c r="H505" s="551">
        <v>0</v>
      </c>
      <c r="I505" s="551">
        <v>0</v>
      </c>
      <c r="J505" s="551">
        <v>0</v>
      </c>
      <c r="K505" s="552">
        <v>0</v>
      </c>
    </row>
    <row r="506" spans="2:11" x14ac:dyDescent="0.35">
      <c r="B506" s="554" t="s">
        <v>1475</v>
      </c>
      <c r="C506" s="555" t="s">
        <v>1474</v>
      </c>
      <c r="D506" s="556">
        <v>0</v>
      </c>
      <c r="E506" s="556">
        <v>0</v>
      </c>
      <c r="F506" s="556">
        <v>0</v>
      </c>
      <c r="G506" s="556">
        <v>0</v>
      </c>
      <c r="H506" s="556">
        <v>0</v>
      </c>
      <c r="I506" s="556">
        <v>0</v>
      </c>
      <c r="J506" s="556">
        <v>0</v>
      </c>
      <c r="K506" s="557">
        <v>0</v>
      </c>
    </row>
    <row r="507" spans="2:11" x14ac:dyDescent="0.35">
      <c r="B507" s="549" t="s">
        <v>1476</v>
      </c>
      <c r="C507" s="553" t="s">
        <v>1477</v>
      </c>
      <c r="D507" s="551">
        <v>0</v>
      </c>
      <c r="E507" s="551">
        <v>0</v>
      </c>
      <c r="F507" s="551">
        <v>0</v>
      </c>
      <c r="G507" s="551">
        <v>0</v>
      </c>
      <c r="H507" s="551">
        <v>0</v>
      </c>
      <c r="I507" s="551">
        <v>0</v>
      </c>
      <c r="J507" s="551">
        <v>0</v>
      </c>
      <c r="K507" s="552">
        <v>0</v>
      </c>
    </row>
    <row r="508" spans="2:11" x14ac:dyDescent="0.35">
      <c r="B508" s="554" t="s">
        <v>1478</v>
      </c>
      <c r="C508" s="555" t="s">
        <v>1479</v>
      </c>
      <c r="D508" s="556">
        <v>0</v>
      </c>
      <c r="E508" s="556">
        <v>0</v>
      </c>
      <c r="F508" s="556">
        <v>0</v>
      </c>
      <c r="G508" s="556">
        <v>0</v>
      </c>
      <c r="H508" s="556">
        <v>0</v>
      </c>
      <c r="I508" s="556">
        <v>0</v>
      </c>
      <c r="J508" s="556">
        <v>0</v>
      </c>
      <c r="K508" s="557">
        <v>0</v>
      </c>
    </row>
    <row r="509" spans="2:11" x14ac:dyDescent="0.35">
      <c r="B509" s="549" t="s">
        <v>1480</v>
      </c>
      <c r="C509" s="553" t="s">
        <v>1481</v>
      </c>
      <c r="D509" s="551">
        <v>0</v>
      </c>
      <c r="E509" s="551">
        <v>0</v>
      </c>
      <c r="F509" s="551">
        <v>0</v>
      </c>
      <c r="G509" s="551">
        <v>0</v>
      </c>
      <c r="H509" s="551">
        <v>0</v>
      </c>
      <c r="I509" s="551">
        <v>0</v>
      </c>
      <c r="J509" s="551">
        <v>0</v>
      </c>
      <c r="K509" s="552">
        <v>0</v>
      </c>
    </row>
    <row r="510" spans="2:11" x14ac:dyDescent="0.35">
      <c r="B510" s="554" t="s">
        <v>1482</v>
      </c>
      <c r="C510" s="555" t="s">
        <v>1483</v>
      </c>
      <c r="D510" s="556">
        <v>0</v>
      </c>
      <c r="E510" s="556">
        <v>0</v>
      </c>
      <c r="F510" s="556">
        <v>0</v>
      </c>
      <c r="G510" s="556">
        <v>0</v>
      </c>
      <c r="H510" s="556">
        <v>0</v>
      </c>
      <c r="I510" s="556">
        <v>0</v>
      </c>
      <c r="J510" s="556">
        <v>0</v>
      </c>
      <c r="K510" s="557">
        <v>0</v>
      </c>
    </row>
    <row r="511" spans="2:11" ht="22.5" x14ac:dyDescent="0.35">
      <c r="B511" s="554" t="s">
        <v>1484</v>
      </c>
      <c r="C511" s="555" t="s">
        <v>1485</v>
      </c>
      <c r="D511" s="556">
        <v>0</v>
      </c>
      <c r="E511" s="556">
        <v>0</v>
      </c>
      <c r="F511" s="556">
        <v>0</v>
      </c>
      <c r="G511" s="556">
        <v>0</v>
      </c>
      <c r="H511" s="556">
        <v>0</v>
      </c>
      <c r="I511" s="556">
        <v>0</v>
      </c>
      <c r="J511" s="556">
        <v>0</v>
      </c>
      <c r="K511" s="557">
        <v>0</v>
      </c>
    </row>
    <row r="512" spans="2:11" x14ac:dyDescent="0.35">
      <c r="B512" s="549" t="s">
        <v>1486</v>
      </c>
      <c r="C512" s="553" t="s">
        <v>1487</v>
      </c>
      <c r="D512" s="551">
        <v>0</v>
      </c>
      <c r="E512" s="551">
        <v>0</v>
      </c>
      <c r="F512" s="551">
        <v>0</v>
      </c>
      <c r="G512" s="551">
        <v>0</v>
      </c>
      <c r="H512" s="551">
        <v>0</v>
      </c>
      <c r="I512" s="551">
        <v>0</v>
      </c>
      <c r="J512" s="551">
        <v>0</v>
      </c>
      <c r="K512" s="552">
        <v>0</v>
      </c>
    </row>
    <row r="513" spans="2:11" x14ac:dyDescent="0.35">
      <c r="B513" s="549" t="s">
        <v>1488</v>
      </c>
      <c r="C513" s="553" t="s">
        <v>209</v>
      </c>
      <c r="D513" s="551">
        <v>0</v>
      </c>
      <c r="E513" s="551">
        <v>0</v>
      </c>
      <c r="F513" s="551">
        <v>0</v>
      </c>
      <c r="G513" s="551">
        <v>0</v>
      </c>
      <c r="H513" s="551">
        <v>0</v>
      </c>
      <c r="I513" s="551">
        <v>0</v>
      </c>
      <c r="J513" s="551">
        <v>0</v>
      </c>
      <c r="K513" s="552">
        <v>0</v>
      </c>
    </row>
    <row r="514" spans="2:11" x14ac:dyDescent="0.35">
      <c r="B514" s="554" t="s">
        <v>1489</v>
      </c>
      <c r="C514" s="558" t="s">
        <v>1490</v>
      </c>
      <c r="D514" s="556">
        <v>0</v>
      </c>
      <c r="E514" s="556">
        <v>0</v>
      </c>
      <c r="F514" s="556">
        <v>0</v>
      </c>
      <c r="G514" s="556">
        <v>0</v>
      </c>
      <c r="H514" s="556">
        <v>0</v>
      </c>
      <c r="I514" s="556">
        <v>0</v>
      </c>
      <c r="J514" s="556">
        <v>0</v>
      </c>
      <c r="K514" s="557">
        <v>0</v>
      </c>
    </row>
    <row r="515" spans="2:11" x14ac:dyDescent="0.35">
      <c r="B515" s="549" t="s">
        <v>1491</v>
      </c>
      <c r="C515" s="553" t="s">
        <v>210</v>
      </c>
      <c r="D515" s="551">
        <v>0</v>
      </c>
      <c r="E515" s="551">
        <v>0</v>
      </c>
      <c r="F515" s="551">
        <v>0</v>
      </c>
      <c r="G515" s="551">
        <v>0</v>
      </c>
      <c r="H515" s="551">
        <v>0</v>
      </c>
      <c r="I515" s="551">
        <v>0</v>
      </c>
      <c r="J515" s="551">
        <v>0</v>
      </c>
      <c r="K515" s="552">
        <v>0</v>
      </c>
    </row>
    <row r="516" spans="2:11" ht="23.25" customHeight="1" x14ac:dyDescent="0.35">
      <c r="B516" s="554" t="s">
        <v>1492</v>
      </c>
      <c r="C516" s="555" t="s">
        <v>210</v>
      </c>
      <c r="D516" s="556">
        <v>0</v>
      </c>
      <c r="E516" s="556">
        <v>0</v>
      </c>
      <c r="F516" s="556">
        <v>0</v>
      </c>
      <c r="G516" s="556">
        <v>0</v>
      </c>
      <c r="H516" s="556">
        <v>0</v>
      </c>
      <c r="I516" s="556">
        <v>0</v>
      </c>
      <c r="J516" s="556">
        <v>0</v>
      </c>
      <c r="K516" s="557">
        <v>0</v>
      </c>
    </row>
    <row r="517" spans="2:11" x14ac:dyDescent="0.35">
      <c r="B517" s="549" t="s">
        <v>1493</v>
      </c>
      <c r="C517" s="553" t="s">
        <v>1494</v>
      </c>
      <c r="D517" s="551">
        <v>0</v>
      </c>
      <c r="E517" s="551">
        <v>0</v>
      </c>
      <c r="F517" s="551">
        <v>0</v>
      </c>
      <c r="G517" s="551">
        <v>0</v>
      </c>
      <c r="H517" s="551">
        <v>0</v>
      </c>
      <c r="I517" s="551">
        <v>0</v>
      </c>
      <c r="J517" s="551">
        <v>0</v>
      </c>
      <c r="K517" s="552">
        <v>0</v>
      </c>
    </row>
    <row r="518" spans="2:11" x14ac:dyDescent="0.35">
      <c r="B518" s="554" t="s">
        <v>1495</v>
      </c>
      <c r="C518" s="555" t="s">
        <v>1496</v>
      </c>
      <c r="D518" s="556">
        <v>0</v>
      </c>
      <c r="E518" s="556">
        <v>0</v>
      </c>
      <c r="F518" s="556">
        <v>0</v>
      </c>
      <c r="G518" s="556">
        <v>0</v>
      </c>
      <c r="H518" s="556">
        <v>0</v>
      </c>
      <c r="I518" s="556">
        <v>0</v>
      </c>
      <c r="J518" s="556">
        <v>0</v>
      </c>
      <c r="K518" s="557">
        <v>0</v>
      </c>
    </row>
    <row r="519" spans="2:11" x14ac:dyDescent="0.35">
      <c r="B519" s="554" t="s">
        <v>1497</v>
      </c>
      <c r="C519" s="555" t="s">
        <v>1494</v>
      </c>
      <c r="D519" s="556">
        <v>0</v>
      </c>
      <c r="E519" s="556">
        <v>0</v>
      </c>
      <c r="F519" s="556">
        <v>0</v>
      </c>
      <c r="G519" s="556">
        <v>0</v>
      </c>
      <c r="H519" s="556">
        <v>0</v>
      </c>
      <c r="I519" s="556">
        <v>0</v>
      </c>
      <c r="J519" s="556">
        <v>0</v>
      </c>
      <c r="K519" s="557">
        <v>0</v>
      </c>
    </row>
    <row r="520" spans="2:11" x14ac:dyDescent="0.35">
      <c r="B520" s="549" t="s">
        <v>1498</v>
      </c>
      <c r="C520" s="553" t="s">
        <v>1499</v>
      </c>
      <c r="D520" s="551">
        <v>0</v>
      </c>
      <c r="E520" s="551">
        <v>0</v>
      </c>
      <c r="F520" s="551">
        <v>0</v>
      </c>
      <c r="G520" s="551">
        <v>0</v>
      </c>
      <c r="H520" s="551">
        <v>0</v>
      </c>
      <c r="I520" s="551">
        <v>0</v>
      </c>
      <c r="J520" s="551">
        <v>0</v>
      </c>
      <c r="K520" s="552">
        <v>0</v>
      </c>
    </row>
    <row r="521" spans="2:11" x14ac:dyDescent="0.35">
      <c r="B521" s="549" t="s">
        <v>1500</v>
      </c>
      <c r="C521" s="553" t="s">
        <v>1501</v>
      </c>
      <c r="D521" s="551">
        <v>0</v>
      </c>
      <c r="E521" s="551">
        <v>0</v>
      </c>
      <c r="F521" s="551">
        <v>0</v>
      </c>
      <c r="G521" s="551">
        <v>0</v>
      </c>
      <c r="H521" s="551">
        <v>0</v>
      </c>
      <c r="I521" s="551">
        <v>0</v>
      </c>
      <c r="J521" s="551">
        <v>0</v>
      </c>
      <c r="K521" s="552">
        <v>0</v>
      </c>
    </row>
    <row r="522" spans="2:11" x14ac:dyDescent="0.35">
      <c r="B522" s="554" t="s">
        <v>1502</v>
      </c>
      <c r="C522" s="558" t="s">
        <v>1503</v>
      </c>
      <c r="D522" s="556">
        <v>0</v>
      </c>
      <c r="E522" s="556">
        <v>0</v>
      </c>
      <c r="F522" s="556">
        <v>0</v>
      </c>
      <c r="G522" s="556">
        <v>0</v>
      </c>
      <c r="H522" s="556">
        <v>0</v>
      </c>
      <c r="I522" s="556">
        <v>0</v>
      </c>
      <c r="J522" s="556">
        <v>0</v>
      </c>
      <c r="K522" s="557">
        <v>0</v>
      </c>
    </row>
    <row r="523" spans="2:11" x14ac:dyDescent="0.35">
      <c r="B523" s="549" t="s">
        <v>1504</v>
      </c>
      <c r="C523" s="553" t="s">
        <v>1505</v>
      </c>
      <c r="D523" s="551">
        <v>0</v>
      </c>
      <c r="E523" s="551">
        <v>0</v>
      </c>
      <c r="F523" s="551">
        <v>0</v>
      </c>
      <c r="G523" s="551">
        <v>0</v>
      </c>
      <c r="H523" s="551">
        <v>0</v>
      </c>
      <c r="I523" s="551">
        <v>0</v>
      </c>
      <c r="J523" s="551">
        <v>0</v>
      </c>
      <c r="K523" s="552">
        <v>0</v>
      </c>
    </row>
    <row r="524" spans="2:11" x14ac:dyDescent="0.35">
      <c r="B524" s="554" t="s">
        <v>1506</v>
      </c>
      <c r="C524" s="555" t="s">
        <v>1505</v>
      </c>
      <c r="D524" s="556">
        <v>0</v>
      </c>
      <c r="E524" s="556">
        <v>0</v>
      </c>
      <c r="F524" s="556">
        <v>0</v>
      </c>
      <c r="G524" s="556">
        <v>0</v>
      </c>
      <c r="H524" s="556">
        <v>0</v>
      </c>
      <c r="I524" s="556">
        <v>0</v>
      </c>
      <c r="J524" s="556">
        <v>0</v>
      </c>
      <c r="K524" s="557">
        <v>0</v>
      </c>
    </row>
    <row r="525" spans="2:11" ht="13.5" customHeight="1" x14ac:dyDescent="0.35">
      <c r="B525" s="549" t="s">
        <v>1507</v>
      </c>
      <c r="C525" s="553" t="s">
        <v>1508</v>
      </c>
      <c r="D525" s="551">
        <v>0</v>
      </c>
      <c r="E525" s="551">
        <v>0</v>
      </c>
      <c r="F525" s="551">
        <v>0</v>
      </c>
      <c r="G525" s="551">
        <v>0</v>
      </c>
      <c r="H525" s="551">
        <v>0</v>
      </c>
      <c r="I525" s="551">
        <v>0</v>
      </c>
      <c r="J525" s="551">
        <v>0</v>
      </c>
      <c r="K525" s="552">
        <v>0</v>
      </c>
    </row>
    <row r="526" spans="2:11" x14ac:dyDescent="0.35">
      <c r="B526" s="554" t="s">
        <v>1509</v>
      </c>
      <c r="C526" s="555" t="s">
        <v>1510</v>
      </c>
      <c r="D526" s="556">
        <v>0</v>
      </c>
      <c r="E526" s="556">
        <v>0</v>
      </c>
      <c r="F526" s="556">
        <v>0</v>
      </c>
      <c r="G526" s="556">
        <v>0</v>
      </c>
      <c r="H526" s="556">
        <v>0</v>
      </c>
      <c r="I526" s="556">
        <v>0</v>
      </c>
      <c r="J526" s="556">
        <v>0</v>
      </c>
      <c r="K526" s="557">
        <v>0</v>
      </c>
    </row>
    <row r="527" spans="2:11" ht="22.5" x14ac:dyDescent="0.35">
      <c r="B527" s="549" t="s">
        <v>1511</v>
      </c>
      <c r="C527" s="553" t="s">
        <v>1512</v>
      </c>
      <c r="D527" s="551">
        <v>0</v>
      </c>
      <c r="E527" s="551">
        <v>0</v>
      </c>
      <c r="F527" s="551">
        <v>0</v>
      </c>
      <c r="G527" s="551">
        <v>0</v>
      </c>
      <c r="H527" s="551">
        <v>0</v>
      </c>
      <c r="I527" s="551">
        <v>0</v>
      </c>
      <c r="J527" s="551">
        <v>0</v>
      </c>
      <c r="K527" s="552">
        <v>0</v>
      </c>
    </row>
    <row r="528" spans="2:11" x14ac:dyDescent="0.35">
      <c r="B528" s="554" t="s">
        <v>1513</v>
      </c>
      <c r="C528" s="555" t="s">
        <v>1514</v>
      </c>
      <c r="D528" s="556">
        <v>0</v>
      </c>
      <c r="E528" s="556">
        <v>0</v>
      </c>
      <c r="F528" s="556">
        <v>0</v>
      </c>
      <c r="G528" s="556">
        <v>0</v>
      </c>
      <c r="H528" s="556">
        <v>0</v>
      </c>
      <c r="I528" s="556">
        <v>0</v>
      </c>
      <c r="J528" s="556">
        <v>0</v>
      </c>
      <c r="K528" s="557">
        <v>0</v>
      </c>
    </row>
    <row r="529" spans="2:11" ht="22.5" x14ac:dyDescent="0.35">
      <c r="B529" s="549" t="s">
        <v>1515</v>
      </c>
      <c r="C529" s="553" t="s">
        <v>1516</v>
      </c>
      <c r="D529" s="551">
        <v>0</v>
      </c>
      <c r="E529" s="551">
        <v>0</v>
      </c>
      <c r="F529" s="551">
        <v>0</v>
      </c>
      <c r="G529" s="551">
        <v>0</v>
      </c>
      <c r="H529" s="551">
        <v>0</v>
      </c>
      <c r="I529" s="551">
        <v>0</v>
      </c>
      <c r="J529" s="551">
        <v>0</v>
      </c>
      <c r="K529" s="552">
        <v>0</v>
      </c>
    </row>
    <row r="530" spans="2:11" ht="22.5" x14ac:dyDescent="0.35">
      <c r="B530" s="554" t="s">
        <v>1517</v>
      </c>
      <c r="C530" s="555" t="s">
        <v>1516</v>
      </c>
      <c r="D530" s="556">
        <v>0</v>
      </c>
      <c r="E530" s="556">
        <v>0</v>
      </c>
      <c r="F530" s="556">
        <v>0</v>
      </c>
      <c r="G530" s="556">
        <v>0</v>
      </c>
      <c r="H530" s="556">
        <v>0</v>
      </c>
      <c r="I530" s="556">
        <v>0</v>
      </c>
      <c r="J530" s="556">
        <v>0</v>
      </c>
      <c r="K530" s="557">
        <v>0</v>
      </c>
    </row>
    <row r="531" spans="2:11" x14ac:dyDescent="0.35">
      <c r="B531" s="549" t="s">
        <v>1518</v>
      </c>
      <c r="C531" s="553" t="s">
        <v>1519</v>
      </c>
      <c r="D531" s="551">
        <v>0</v>
      </c>
      <c r="E531" s="551">
        <v>0</v>
      </c>
      <c r="F531" s="551">
        <v>0</v>
      </c>
      <c r="G531" s="551">
        <v>0</v>
      </c>
      <c r="H531" s="551">
        <v>0</v>
      </c>
      <c r="I531" s="551">
        <v>0</v>
      </c>
      <c r="J531" s="551">
        <v>0</v>
      </c>
      <c r="K531" s="552">
        <v>0</v>
      </c>
    </row>
    <row r="532" spans="2:11" x14ac:dyDescent="0.35">
      <c r="B532" s="554" t="s">
        <v>1520</v>
      </c>
      <c r="C532" s="555" t="s">
        <v>1521</v>
      </c>
      <c r="D532" s="556">
        <v>0</v>
      </c>
      <c r="E532" s="556">
        <v>0</v>
      </c>
      <c r="F532" s="556">
        <v>0</v>
      </c>
      <c r="G532" s="556">
        <v>0</v>
      </c>
      <c r="H532" s="556">
        <v>0</v>
      </c>
      <c r="I532" s="556">
        <v>0</v>
      </c>
      <c r="J532" s="556">
        <v>0</v>
      </c>
      <c r="K532" s="557">
        <v>0</v>
      </c>
    </row>
    <row r="533" spans="2:11" x14ac:dyDescent="0.35">
      <c r="B533" s="549" t="s">
        <v>1522</v>
      </c>
      <c r="C533" s="553" t="s">
        <v>1523</v>
      </c>
      <c r="D533" s="551">
        <v>0</v>
      </c>
      <c r="E533" s="551">
        <v>0</v>
      </c>
      <c r="F533" s="551">
        <v>0</v>
      </c>
      <c r="G533" s="551">
        <v>0</v>
      </c>
      <c r="H533" s="551">
        <v>0</v>
      </c>
      <c r="I533" s="551">
        <v>0</v>
      </c>
      <c r="J533" s="551">
        <v>0</v>
      </c>
      <c r="K533" s="552">
        <v>0</v>
      </c>
    </row>
    <row r="534" spans="2:11" x14ac:dyDescent="0.35">
      <c r="B534" s="554" t="s">
        <v>1524</v>
      </c>
      <c r="C534" s="555" t="s">
        <v>1523</v>
      </c>
      <c r="D534" s="556">
        <v>0</v>
      </c>
      <c r="E534" s="556">
        <v>0</v>
      </c>
      <c r="F534" s="556">
        <v>0</v>
      </c>
      <c r="G534" s="556">
        <v>0</v>
      </c>
      <c r="H534" s="556">
        <v>0</v>
      </c>
      <c r="I534" s="556">
        <v>0</v>
      </c>
      <c r="J534" s="556">
        <v>0</v>
      </c>
      <c r="K534" s="557">
        <v>0</v>
      </c>
    </row>
    <row r="535" spans="2:11" ht="27" customHeight="1" x14ac:dyDescent="0.35">
      <c r="B535" s="549" t="s">
        <v>1525</v>
      </c>
      <c r="C535" s="553" t="s">
        <v>1526</v>
      </c>
      <c r="D535" s="551">
        <v>0</v>
      </c>
      <c r="E535" s="551">
        <v>0</v>
      </c>
      <c r="F535" s="551">
        <v>0</v>
      </c>
      <c r="G535" s="551">
        <v>0</v>
      </c>
      <c r="H535" s="551">
        <v>0</v>
      </c>
      <c r="I535" s="551">
        <v>0</v>
      </c>
      <c r="J535" s="551">
        <v>0</v>
      </c>
      <c r="K535" s="552">
        <v>0</v>
      </c>
    </row>
    <row r="536" spans="2:11" ht="15" customHeight="1" x14ac:dyDescent="0.35">
      <c r="B536" s="549" t="s">
        <v>1527</v>
      </c>
      <c r="C536" s="553" t="s">
        <v>1528</v>
      </c>
      <c r="D536" s="551">
        <v>0</v>
      </c>
      <c r="E536" s="551">
        <v>0</v>
      </c>
      <c r="F536" s="551">
        <v>0</v>
      </c>
      <c r="G536" s="551">
        <v>0</v>
      </c>
      <c r="H536" s="551">
        <v>0</v>
      </c>
      <c r="I536" s="551">
        <v>0</v>
      </c>
      <c r="J536" s="551">
        <v>0</v>
      </c>
      <c r="K536" s="552">
        <v>0</v>
      </c>
    </row>
    <row r="537" spans="2:11" x14ac:dyDescent="0.35">
      <c r="B537" s="554" t="s">
        <v>1529</v>
      </c>
      <c r="C537" s="558" t="s">
        <v>1528</v>
      </c>
      <c r="D537" s="556">
        <v>0</v>
      </c>
      <c r="E537" s="556">
        <v>0</v>
      </c>
      <c r="F537" s="556">
        <v>0</v>
      </c>
      <c r="G537" s="556">
        <v>0</v>
      </c>
      <c r="H537" s="556">
        <v>0</v>
      </c>
      <c r="I537" s="556">
        <v>0</v>
      </c>
      <c r="J537" s="556">
        <v>0</v>
      </c>
      <c r="K537" s="557">
        <v>0</v>
      </c>
    </row>
    <row r="538" spans="2:11" x14ac:dyDescent="0.35">
      <c r="B538" s="549" t="s">
        <v>1530</v>
      </c>
      <c r="C538" s="553" t="s">
        <v>1531</v>
      </c>
      <c r="D538" s="551">
        <v>0</v>
      </c>
      <c r="E538" s="551">
        <v>0</v>
      </c>
      <c r="F538" s="551">
        <v>0</v>
      </c>
      <c r="G538" s="551">
        <v>0</v>
      </c>
      <c r="H538" s="551">
        <v>0</v>
      </c>
      <c r="I538" s="551">
        <v>0</v>
      </c>
      <c r="J538" s="551">
        <v>0</v>
      </c>
      <c r="K538" s="552">
        <v>0</v>
      </c>
    </row>
    <row r="539" spans="2:11" x14ac:dyDescent="0.35">
      <c r="B539" s="549" t="s">
        <v>1532</v>
      </c>
      <c r="C539" s="553" t="s">
        <v>1533</v>
      </c>
      <c r="D539" s="551">
        <v>0</v>
      </c>
      <c r="E539" s="551">
        <v>0</v>
      </c>
      <c r="F539" s="551">
        <v>0</v>
      </c>
      <c r="G539" s="551">
        <v>0</v>
      </c>
      <c r="H539" s="551">
        <v>0</v>
      </c>
      <c r="I539" s="551">
        <v>0</v>
      </c>
      <c r="J539" s="551">
        <v>0</v>
      </c>
      <c r="K539" s="552">
        <v>0</v>
      </c>
    </row>
    <row r="540" spans="2:11" x14ac:dyDescent="0.35">
      <c r="B540" s="554" t="s">
        <v>1534</v>
      </c>
      <c r="C540" s="558" t="s">
        <v>1533</v>
      </c>
      <c r="D540" s="556">
        <v>0</v>
      </c>
      <c r="E540" s="556">
        <v>0</v>
      </c>
      <c r="F540" s="556">
        <v>0</v>
      </c>
      <c r="G540" s="556">
        <v>0</v>
      </c>
      <c r="H540" s="556">
        <v>0</v>
      </c>
      <c r="I540" s="556">
        <v>0</v>
      </c>
      <c r="J540" s="556">
        <v>0</v>
      </c>
      <c r="K540" s="557">
        <v>0</v>
      </c>
    </row>
    <row r="541" spans="2:11" x14ac:dyDescent="0.35">
      <c r="B541" s="549" t="s">
        <v>1535</v>
      </c>
      <c r="C541" s="553" t="s">
        <v>1536</v>
      </c>
      <c r="D541" s="551">
        <v>0</v>
      </c>
      <c r="E541" s="551">
        <v>0</v>
      </c>
      <c r="F541" s="551">
        <v>0</v>
      </c>
      <c r="G541" s="551">
        <v>0</v>
      </c>
      <c r="H541" s="551">
        <v>0</v>
      </c>
      <c r="I541" s="551">
        <v>0</v>
      </c>
      <c r="J541" s="551">
        <v>0</v>
      </c>
      <c r="K541" s="552">
        <v>0</v>
      </c>
    </row>
    <row r="542" spans="2:11" x14ac:dyDescent="0.35">
      <c r="B542" s="554" t="s">
        <v>1537</v>
      </c>
      <c r="C542" s="555" t="s">
        <v>1536</v>
      </c>
      <c r="D542" s="556">
        <v>0</v>
      </c>
      <c r="E542" s="556">
        <v>0</v>
      </c>
      <c r="F542" s="556">
        <v>0</v>
      </c>
      <c r="G542" s="556">
        <v>0</v>
      </c>
      <c r="H542" s="556">
        <v>0</v>
      </c>
      <c r="I542" s="556">
        <v>0</v>
      </c>
      <c r="J542" s="556">
        <v>0</v>
      </c>
      <c r="K542" s="557">
        <v>0</v>
      </c>
    </row>
    <row r="543" spans="2:11" x14ac:dyDescent="0.35">
      <c r="B543" s="554" t="s">
        <v>1538</v>
      </c>
      <c r="C543" s="555" t="s">
        <v>1392</v>
      </c>
      <c r="D543" s="556">
        <v>0</v>
      </c>
      <c r="E543" s="556">
        <v>0</v>
      </c>
      <c r="F543" s="556">
        <v>0</v>
      </c>
      <c r="G543" s="556">
        <v>0</v>
      </c>
      <c r="H543" s="556">
        <v>0</v>
      </c>
      <c r="I543" s="556">
        <v>0</v>
      </c>
      <c r="J543" s="556">
        <v>0</v>
      </c>
      <c r="K543" s="557">
        <v>0</v>
      </c>
    </row>
    <row r="544" spans="2:11" x14ac:dyDescent="0.35">
      <c r="B544" s="549" t="s">
        <v>1539</v>
      </c>
      <c r="C544" s="553" t="s">
        <v>1540</v>
      </c>
      <c r="D544" s="551">
        <v>0</v>
      </c>
      <c r="E544" s="551">
        <v>0</v>
      </c>
      <c r="F544" s="551">
        <v>0</v>
      </c>
      <c r="G544" s="551">
        <v>0</v>
      </c>
      <c r="H544" s="551">
        <v>0</v>
      </c>
      <c r="I544" s="551">
        <v>0</v>
      </c>
      <c r="J544" s="551">
        <v>0</v>
      </c>
      <c r="K544" s="552">
        <v>0</v>
      </c>
    </row>
    <row r="545" spans="2:11" x14ac:dyDescent="0.35">
      <c r="B545" s="554" t="s">
        <v>1541</v>
      </c>
      <c r="C545" s="555" t="s">
        <v>1540</v>
      </c>
      <c r="D545" s="556">
        <v>0</v>
      </c>
      <c r="E545" s="556">
        <v>0</v>
      </c>
      <c r="F545" s="556">
        <v>0</v>
      </c>
      <c r="G545" s="556">
        <v>0</v>
      </c>
      <c r="H545" s="556">
        <v>0</v>
      </c>
      <c r="I545" s="556">
        <v>0</v>
      </c>
      <c r="J545" s="556">
        <v>0</v>
      </c>
      <c r="K545" s="557">
        <v>0</v>
      </c>
    </row>
    <row r="546" spans="2:11" x14ac:dyDescent="0.35">
      <c r="B546" s="549" t="s">
        <v>1542</v>
      </c>
      <c r="C546" s="553" t="s">
        <v>1543</v>
      </c>
      <c r="D546" s="551">
        <v>0</v>
      </c>
      <c r="E546" s="551">
        <v>0</v>
      </c>
      <c r="F546" s="551">
        <v>0</v>
      </c>
      <c r="G546" s="551">
        <v>0</v>
      </c>
      <c r="H546" s="551">
        <v>0</v>
      </c>
      <c r="I546" s="551">
        <v>0</v>
      </c>
      <c r="J546" s="551">
        <v>0</v>
      </c>
      <c r="K546" s="552">
        <v>0</v>
      </c>
    </row>
    <row r="547" spans="2:11" x14ac:dyDescent="0.35">
      <c r="B547" s="554" t="s">
        <v>1544</v>
      </c>
      <c r="C547" s="555" t="s">
        <v>1545</v>
      </c>
      <c r="D547" s="556">
        <v>0</v>
      </c>
      <c r="E547" s="556">
        <v>0</v>
      </c>
      <c r="F547" s="556">
        <v>0</v>
      </c>
      <c r="G547" s="556">
        <v>0</v>
      </c>
      <c r="H547" s="556">
        <v>0</v>
      </c>
      <c r="I547" s="556">
        <v>0</v>
      </c>
      <c r="J547" s="556">
        <v>0</v>
      </c>
      <c r="K547" s="557">
        <v>0</v>
      </c>
    </row>
    <row r="548" spans="2:11" x14ac:dyDescent="0.35">
      <c r="B548" s="549" t="s">
        <v>1546</v>
      </c>
      <c r="C548" s="553" t="s">
        <v>211</v>
      </c>
      <c r="D548" s="551">
        <v>0</v>
      </c>
      <c r="E548" s="551">
        <v>0</v>
      </c>
      <c r="F548" s="551">
        <v>0</v>
      </c>
      <c r="G548" s="551">
        <v>0</v>
      </c>
      <c r="H548" s="551">
        <v>0</v>
      </c>
      <c r="I548" s="551">
        <v>0</v>
      </c>
      <c r="J548" s="551">
        <v>0</v>
      </c>
      <c r="K548" s="552">
        <v>0</v>
      </c>
    </row>
    <row r="549" spans="2:11" x14ac:dyDescent="0.35">
      <c r="B549" s="554" t="s">
        <v>1547</v>
      </c>
      <c r="C549" s="555" t="s">
        <v>1548</v>
      </c>
      <c r="D549" s="556">
        <v>0</v>
      </c>
      <c r="E549" s="556">
        <v>0</v>
      </c>
      <c r="F549" s="556">
        <v>0</v>
      </c>
      <c r="G549" s="556">
        <v>0</v>
      </c>
      <c r="H549" s="556">
        <v>0</v>
      </c>
      <c r="I549" s="556">
        <v>0</v>
      </c>
      <c r="J549" s="556">
        <v>0</v>
      </c>
      <c r="K549" s="557">
        <v>0</v>
      </c>
    </row>
    <row r="550" spans="2:11" x14ac:dyDescent="0.35">
      <c r="B550" s="549" t="s">
        <v>1549</v>
      </c>
      <c r="C550" s="553" t="s">
        <v>1550</v>
      </c>
      <c r="D550" s="551">
        <v>0</v>
      </c>
      <c r="E550" s="551">
        <v>0</v>
      </c>
      <c r="F550" s="551">
        <v>0</v>
      </c>
      <c r="G550" s="551">
        <v>0</v>
      </c>
      <c r="H550" s="551">
        <v>0</v>
      </c>
      <c r="I550" s="551">
        <v>0</v>
      </c>
      <c r="J550" s="551">
        <v>0</v>
      </c>
      <c r="K550" s="552">
        <v>0</v>
      </c>
    </row>
    <row r="551" spans="2:11" x14ac:dyDescent="0.35">
      <c r="B551" s="549" t="s">
        <v>1551</v>
      </c>
      <c r="C551" s="553" t="s">
        <v>1552</v>
      </c>
      <c r="D551" s="551">
        <v>0</v>
      </c>
      <c r="E551" s="551">
        <v>0</v>
      </c>
      <c r="F551" s="551">
        <v>0</v>
      </c>
      <c r="G551" s="551">
        <v>0</v>
      </c>
      <c r="H551" s="551">
        <v>0</v>
      </c>
      <c r="I551" s="551">
        <v>0</v>
      </c>
      <c r="J551" s="551">
        <v>0</v>
      </c>
      <c r="K551" s="552">
        <v>0</v>
      </c>
    </row>
    <row r="552" spans="2:11" x14ac:dyDescent="0.35">
      <c r="B552" s="554" t="s">
        <v>1553</v>
      </c>
      <c r="C552" s="558" t="s">
        <v>1552</v>
      </c>
      <c r="D552" s="556">
        <v>0</v>
      </c>
      <c r="E552" s="556">
        <v>0</v>
      </c>
      <c r="F552" s="556">
        <v>0</v>
      </c>
      <c r="G552" s="556">
        <v>0</v>
      </c>
      <c r="H552" s="556">
        <v>0</v>
      </c>
      <c r="I552" s="556">
        <v>0</v>
      </c>
      <c r="J552" s="556">
        <v>0</v>
      </c>
      <c r="K552" s="557">
        <v>0</v>
      </c>
    </row>
    <row r="553" spans="2:11" x14ac:dyDescent="0.35">
      <c r="B553" s="549" t="s">
        <v>1554</v>
      </c>
      <c r="C553" s="553" t="s">
        <v>1555</v>
      </c>
      <c r="D553" s="551">
        <v>0</v>
      </c>
      <c r="E553" s="551">
        <v>0</v>
      </c>
      <c r="F553" s="551">
        <v>0</v>
      </c>
      <c r="G553" s="551">
        <v>0</v>
      </c>
      <c r="H553" s="551">
        <v>0</v>
      </c>
      <c r="I553" s="551">
        <v>0</v>
      </c>
      <c r="J553" s="551">
        <v>0</v>
      </c>
      <c r="K553" s="552">
        <v>0</v>
      </c>
    </row>
    <row r="554" spans="2:11" x14ac:dyDescent="0.35">
      <c r="B554" s="554" t="s">
        <v>1556</v>
      </c>
      <c r="C554" s="555" t="s">
        <v>1557</v>
      </c>
      <c r="D554" s="556">
        <v>0</v>
      </c>
      <c r="E554" s="556">
        <v>0</v>
      </c>
      <c r="F554" s="556">
        <v>0</v>
      </c>
      <c r="G554" s="556">
        <v>0</v>
      </c>
      <c r="H554" s="556">
        <v>0</v>
      </c>
      <c r="I554" s="556">
        <v>0</v>
      </c>
      <c r="J554" s="556">
        <v>0</v>
      </c>
      <c r="K554" s="557">
        <v>0</v>
      </c>
    </row>
    <row r="555" spans="2:11" x14ac:dyDescent="0.35">
      <c r="B555" s="549" t="s">
        <v>1558</v>
      </c>
      <c r="C555" s="553" t="s">
        <v>1559</v>
      </c>
      <c r="D555" s="551">
        <v>0</v>
      </c>
      <c r="E555" s="551">
        <v>0</v>
      </c>
      <c r="F555" s="551">
        <v>0</v>
      </c>
      <c r="G555" s="551">
        <v>0</v>
      </c>
      <c r="H555" s="551">
        <v>0</v>
      </c>
      <c r="I555" s="551">
        <v>0</v>
      </c>
      <c r="J555" s="551">
        <v>0</v>
      </c>
      <c r="K555" s="552">
        <v>0</v>
      </c>
    </row>
    <row r="556" spans="2:11" x14ac:dyDescent="0.35">
      <c r="B556" s="554" t="s">
        <v>1560</v>
      </c>
      <c r="C556" s="555" t="s">
        <v>1559</v>
      </c>
      <c r="D556" s="556">
        <v>0</v>
      </c>
      <c r="E556" s="556">
        <v>0</v>
      </c>
      <c r="F556" s="556">
        <v>0</v>
      </c>
      <c r="G556" s="556">
        <v>0</v>
      </c>
      <c r="H556" s="556">
        <v>0</v>
      </c>
      <c r="I556" s="556">
        <v>0</v>
      </c>
      <c r="J556" s="556">
        <v>0</v>
      </c>
      <c r="K556" s="557">
        <v>0</v>
      </c>
    </row>
    <row r="557" spans="2:11" x14ac:dyDescent="0.35">
      <c r="B557" s="549" t="s">
        <v>1561</v>
      </c>
      <c r="C557" s="553" t="s">
        <v>1562</v>
      </c>
      <c r="D557" s="551">
        <v>240000</v>
      </c>
      <c r="E557" s="551">
        <v>188484</v>
      </c>
      <c r="F557" s="551">
        <v>428484</v>
      </c>
      <c r="G557" s="551">
        <v>0</v>
      </c>
      <c r="H557" s="551">
        <v>0</v>
      </c>
      <c r="I557" s="551">
        <v>393510</v>
      </c>
      <c r="J557" s="551">
        <v>393510</v>
      </c>
      <c r="K557" s="552">
        <v>34974</v>
      </c>
    </row>
    <row r="558" spans="2:11" x14ac:dyDescent="0.35">
      <c r="B558" s="549" t="s">
        <v>1563</v>
      </c>
      <c r="C558" s="553" t="s">
        <v>1564</v>
      </c>
      <c r="D558" s="551">
        <v>240000</v>
      </c>
      <c r="E558" s="551">
        <v>92636.08</v>
      </c>
      <c r="F558" s="551">
        <v>332636.08</v>
      </c>
      <c r="G558" s="551">
        <v>0</v>
      </c>
      <c r="H558" s="551">
        <v>0</v>
      </c>
      <c r="I558" s="551">
        <v>332636.08</v>
      </c>
      <c r="J558" s="551">
        <v>332636.08</v>
      </c>
      <c r="K558" s="552">
        <v>0</v>
      </c>
    </row>
    <row r="559" spans="2:11" x14ac:dyDescent="0.35">
      <c r="B559" s="549" t="s">
        <v>1565</v>
      </c>
      <c r="C559" s="559" t="s">
        <v>1566</v>
      </c>
      <c r="D559" s="551">
        <v>240000</v>
      </c>
      <c r="E559" s="551">
        <v>34986.120000000003</v>
      </c>
      <c r="F559" s="551">
        <v>274986.12</v>
      </c>
      <c r="G559" s="551">
        <v>0</v>
      </c>
      <c r="H559" s="551">
        <v>0</v>
      </c>
      <c r="I559" s="551">
        <v>274986.12</v>
      </c>
      <c r="J559" s="551">
        <v>274986.12</v>
      </c>
      <c r="K559" s="552">
        <v>0</v>
      </c>
    </row>
    <row r="560" spans="2:11" x14ac:dyDescent="0.35">
      <c r="B560" s="554" t="s">
        <v>1567</v>
      </c>
      <c r="C560" s="558" t="s">
        <v>1568</v>
      </c>
      <c r="D560" s="556">
        <v>240000</v>
      </c>
      <c r="E560" s="556">
        <v>34986.120000000003</v>
      </c>
      <c r="F560" s="556">
        <v>274986.12</v>
      </c>
      <c r="G560" s="556">
        <v>0</v>
      </c>
      <c r="H560" s="556">
        <v>0</v>
      </c>
      <c r="I560" s="556">
        <v>274986.12</v>
      </c>
      <c r="J560" s="556">
        <v>274986.12</v>
      </c>
      <c r="K560" s="557">
        <v>0</v>
      </c>
    </row>
    <row r="561" spans="2:11" x14ac:dyDescent="0.35">
      <c r="B561" s="554" t="s">
        <v>1569</v>
      </c>
      <c r="C561" s="558" t="s">
        <v>1570</v>
      </c>
      <c r="D561" s="556">
        <v>0</v>
      </c>
      <c r="E561" s="556">
        <v>0</v>
      </c>
      <c r="F561" s="556">
        <v>0</v>
      </c>
      <c r="G561" s="556">
        <v>0</v>
      </c>
      <c r="H561" s="556">
        <v>0</v>
      </c>
      <c r="I561" s="556">
        <v>0</v>
      </c>
      <c r="J561" s="556">
        <v>0</v>
      </c>
      <c r="K561" s="557">
        <v>0</v>
      </c>
    </row>
    <row r="562" spans="2:11" x14ac:dyDescent="0.35">
      <c r="B562" s="549" t="s">
        <v>1571</v>
      </c>
      <c r="C562" s="553" t="s">
        <v>1572</v>
      </c>
      <c r="D562" s="551">
        <v>0</v>
      </c>
      <c r="E562" s="551">
        <v>0</v>
      </c>
      <c r="F562" s="551">
        <v>0</v>
      </c>
      <c r="G562" s="551">
        <v>0</v>
      </c>
      <c r="H562" s="551">
        <v>0</v>
      </c>
      <c r="I562" s="551">
        <v>0</v>
      </c>
      <c r="J562" s="551">
        <v>0</v>
      </c>
      <c r="K562" s="552">
        <v>0</v>
      </c>
    </row>
    <row r="563" spans="2:11" x14ac:dyDescent="0.35">
      <c r="B563" s="554" t="s">
        <v>1573</v>
      </c>
      <c r="C563" s="555" t="s">
        <v>1572</v>
      </c>
      <c r="D563" s="556">
        <v>0</v>
      </c>
      <c r="E563" s="556">
        <v>0</v>
      </c>
      <c r="F563" s="556">
        <v>0</v>
      </c>
      <c r="G563" s="556">
        <v>0</v>
      </c>
      <c r="H563" s="556">
        <v>0</v>
      </c>
      <c r="I563" s="556">
        <v>0</v>
      </c>
      <c r="J563" s="556">
        <v>0</v>
      </c>
      <c r="K563" s="557">
        <v>0</v>
      </c>
    </row>
    <row r="564" spans="2:11" x14ac:dyDescent="0.35">
      <c r="B564" s="549" t="s">
        <v>1574</v>
      </c>
      <c r="C564" s="553" t="s">
        <v>1575</v>
      </c>
      <c r="D564" s="551">
        <v>0</v>
      </c>
      <c r="E564" s="551">
        <v>0</v>
      </c>
      <c r="F564" s="551">
        <v>0</v>
      </c>
      <c r="G564" s="551">
        <v>0</v>
      </c>
      <c r="H564" s="551">
        <v>0</v>
      </c>
      <c r="I564" s="551">
        <v>0</v>
      </c>
      <c r="J564" s="551">
        <v>0</v>
      </c>
      <c r="K564" s="552">
        <v>0</v>
      </c>
    </row>
    <row r="565" spans="2:11" x14ac:dyDescent="0.35">
      <c r="B565" s="554" t="s">
        <v>1576</v>
      </c>
      <c r="C565" s="555" t="s">
        <v>1577</v>
      </c>
      <c r="D565" s="556">
        <v>0</v>
      </c>
      <c r="E565" s="556">
        <v>0</v>
      </c>
      <c r="F565" s="556">
        <v>0</v>
      </c>
      <c r="G565" s="556">
        <v>0</v>
      </c>
      <c r="H565" s="556">
        <v>0</v>
      </c>
      <c r="I565" s="556">
        <v>0</v>
      </c>
      <c r="J565" s="556">
        <v>0</v>
      </c>
      <c r="K565" s="557">
        <v>0</v>
      </c>
    </row>
    <row r="566" spans="2:11" x14ac:dyDescent="0.35">
      <c r="B566" s="554" t="s">
        <v>1578</v>
      </c>
      <c r="C566" s="555" t="s">
        <v>1579</v>
      </c>
      <c r="D566" s="556">
        <v>0</v>
      </c>
      <c r="E566" s="556">
        <v>0</v>
      </c>
      <c r="F566" s="556">
        <v>0</v>
      </c>
      <c r="G566" s="556">
        <v>0</v>
      </c>
      <c r="H566" s="556">
        <v>0</v>
      </c>
      <c r="I566" s="556">
        <v>0</v>
      </c>
      <c r="J566" s="556">
        <v>0</v>
      </c>
      <c r="K566" s="557">
        <v>0</v>
      </c>
    </row>
    <row r="567" spans="2:11" x14ac:dyDescent="0.35">
      <c r="B567" s="554" t="s">
        <v>1580</v>
      </c>
      <c r="C567" s="555" t="s">
        <v>1581</v>
      </c>
      <c r="D567" s="556">
        <v>0</v>
      </c>
      <c r="E567" s="556">
        <v>0</v>
      </c>
      <c r="F567" s="556">
        <v>0</v>
      </c>
      <c r="G567" s="556">
        <v>0</v>
      </c>
      <c r="H567" s="556">
        <v>0</v>
      </c>
      <c r="I567" s="556">
        <v>0</v>
      </c>
      <c r="J567" s="556">
        <v>0</v>
      </c>
      <c r="K567" s="557">
        <v>0</v>
      </c>
    </row>
    <row r="568" spans="2:11" x14ac:dyDescent="0.35">
      <c r="B568" s="549" t="s">
        <v>1582</v>
      </c>
      <c r="C568" s="553" t="s">
        <v>1583</v>
      </c>
      <c r="D568" s="551">
        <v>0</v>
      </c>
      <c r="E568" s="551">
        <v>0</v>
      </c>
      <c r="F568" s="551">
        <v>0</v>
      </c>
      <c r="G568" s="551">
        <v>0</v>
      </c>
      <c r="H568" s="551">
        <v>0</v>
      </c>
      <c r="I568" s="551">
        <v>0</v>
      </c>
      <c r="J568" s="551">
        <v>0</v>
      </c>
      <c r="K568" s="552">
        <v>0</v>
      </c>
    </row>
    <row r="569" spans="2:11" x14ac:dyDescent="0.35">
      <c r="B569" s="554" t="s">
        <v>1584</v>
      </c>
      <c r="C569" s="555" t="s">
        <v>1583</v>
      </c>
      <c r="D569" s="556">
        <v>0</v>
      </c>
      <c r="E569" s="556">
        <v>0</v>
      </c>
      <c r="F569" s="556">
        <v>0</v>
      </c>
      <c r="G569" s="556">
        <v>0</v>
      </c>
      <c r="H569" s="556">
        <v>0</v>
      </c>
      <c r="I569" s="556">
        <v>0</v>
      </c>
      <c r="J569" s="556">
        <v>0</v>
      </c>
      <c r="K569" s="557">
        <v>0</v>
      </c>
    </row>
    <row r="570" spans="2:11" x14ac:dyDescent="0.35">
      <c r="B570" s="549" t="s">
        <v>1585</v>
      </c>
      <c r="C570" s="553" t="s">
        <v>1586</v>
      </c>
      <c r="D570" s="551">
        <v>0</v>
      </c>
      <c r="E570" s="551">
        <v>57649.96</v>
      </c>
      <c r="F570" s="551">
        <v>57649.96</v>
      </c>
      <c r="G570" s="551">
        <v>0</v>
      </c>
      <c r="H570" s="551">
        <v>0</v>
      </c>
      <c r="I570" s="551">
        <v>57649.96</v>
      </c>
      <c r="J570" s="551">
        <v>57649.96</v>
      </c>
      <c r="K570" s="552">
        <v>0</v>
      </c>
    </row>
    <row r="571" spans="2:11" x14ac:dyDescent="0.35">
      <c r="B571" s="554" t="s">
        <v>1587</v>
      </c>
      <c r="C571" s="555" t="s">
        <v>1588</v>
      </c>
      <c r="D571" s="556">
        <v>0</v>
      </c>
      <c r="E571" s="556">
        <v>57649.96</v>
      </c>
      <c r="F571" s="556">
        <v>57649.96</v>
      </c>
      <c r="G571" s="556">
        <v>0</v>
      </c>
      <c r="H571" s="556">
        <v>0</v>
      </c>
      <c r="I571" s="556">
        <v>57649.96</v>
      </c>
      <c r="J571" s="556">
        <v>57649.96</v>
      </c>
      <c r="K571" s="557">
        <v>0</v>
      </c>
    </row>
    <row r="572" spans="2:11" x14ac:dyDescent="0.35">
      <c r="B572" s="549" t="s">
        <v>1589</v>
      </c>
      <c r="C572" s="553" t="s">
        <v>1590</v>
      </c>
      <c r="D572" s="551">
        <v>0</v>
      </c>
      <c r="E572" s="551">
        <v>0</v>
      </c>
      <c r="F572" s="551">
        <v>0</v>
      </c>
      <c r="G572" s="551">
        <v>0</v>
      </c>
      <c r="H572" s="551">
        <v>0</v>
      </c>
      <c r="I572" s="551">
        <v>0</v>
      </c>
      <c r="J572" s="551">
        <v>0</v>
      </c>
      <c r="K572" s="552">
        <v>0</v>
      </c>
    </row>
    <row r="573" spans="2:11" x14ac:dyDescent="0.35">
      <c r="B573" s="554" t="s">
        <v>1591</v>
      </c>
      <c r="C573" s="555" t="s">
        <v>1592</v>
      </c>
      <c r="D573" s="556">
        <v>0</v>
      </c>
      <c r="E573" s="556">
        <v>0</v>
      </c>
      <c r="F573" s="556">
        <v>0</v>
      </c>
      <c r="G573" s="556">
        <v>0</v>
      </c>
      <c r="H573" s="556">
        <v>0</v>
      </c>
      <c r="I573" s="556">
        <v>0</v>
      </c>
      <c r="J573" s="556">
        <v>0</v>
      </c>
      <c r="K573" s="557">
        <v>0</v>
      </c>
    </row>
    <row r="574" spans="2:11" x14ac:dyDescent="0.35">
      <c r="B574" s="554" t="s">
        <v>1593</v>
      </c>
      <c r="C574" s="555" t="s">
        <v>1594</v>
      </c>
      <c r="D574" s="556">
        <v>0</v>
      </c>
      <c r="E574" s="556">
        <v>0</v>
      </c>
      <c r="F574" s="556">
        <v>0</v>
      </c>
      <c r="G574" s="556">
        <v>0</v>
      </c>
      <c r="H574" s="556">
        <v>0</v>
      </c>
      <c r="I574" s="556">
        <v>0</v>
      </c>
      <c r="J574" s="556">
        <v>0</v>
      </c>
      <c r="K574" s="557">
        <v>0</v>
      </c>
    </row>
    <row r="575" spans="2:11" x14ac:dyDescent="0.35">
      <c r="B575" s="549" t="s">
        <v>1595</v>
      </c>
      <c r="C575" s="553" t="s">
        <v>1596</v>
      </c>
      <c r="D575" s="551">
        <v>0</v>
      </c>
      <c r="E575" s="551">
        <v>0</v>
      </c>
      <c r="F575" s="551">
        <v>0</v>
      </c>
      <c r="G575" s="551">
        <v>0</v>
      </c>
      <c r="H575" s="551">
        <v>0</v>
      </c>
      <c r="I575" s="551">
        <v>0</v>
      </c>
      <c r="J575" s="551">
        <v>0</v>
      </c>
      <c r="K575" s="552">
        <v>0</v>
      </c>
    </row>
    <row r="576" spans="2:11" x14ac:dyDescent="0.35">
      <c r="B576" s="549" t="s">
        <v>1597</v>
      </c>
      <c r="C576" s="553" t="s">
        <v>1598</v>
      </c>
      <c r="D576" s="551">
        <v>0</v>
      </c>
      <c r="E576" s="551">
        <v>0</v>
      </c>
      <c r="F576" s="551">
        <v>0</v>
      </c>
      <c r="G576" s="551">
        <v>0</v>
      </c>
      <c r="H576" s="551">
        <v>0</v>
      </c>
      <c r="I576" s="551">
        <v>0</v>
      </c>
      <c r="J576" s="551">
        <v>0</v>
      </c>
      <c r="K576" s="552">
        <v>0</v>
      </c>
    </row>
    <row r="577" spans="2:11" x14ac:dyDescent="0.35">
      <c r="B577" s="554" t="s">
        <v>1599</v>
      </c>
      <c r="C577" s="555" t="s">
        <v>1598</v>
      </c>
      <c r="D577" s="556">
        <v>0</v>
      </c>
      <c r="E577" s="556">
        <v>0</v>
      </c>
      <c r="F577" s="556">
        <v>0</v>
      </c>
      <c r="G577" s="556">
        <v>0</v>
      </c>
      <c r="H577" s="556">
        <v>0</v>
      </c>
      <c r="I577" s="556">
        <v>0</v>
      </c>
      <c r="J577" s="556">
        <v>0</v>
      </c>
      <c r="K577" s="557">
        <v>0</v>
      </c>
    </row>
    <row r="578" spans="2:11" x14ac:dyDescent="0.35">
      <c r="B578" s="549" t="s">
        <v>1600</v>
      </c>
      <c r="C578" s="550" t="s">
        <v>1601</v>
      </c>
      <c r="D578" s="551">
        <v>0</v>
      </c>
      <c r="E578" s="551">
        <v>0</v>
      </c>
      <c r="F578" s="551">
        <v>0</v>
      </c>
      <c r="G578" s="551">
        <v>0</v>
      </c>
      <c r="H578" s="551">
        <v>0</v>
      </c>
      <c r="I578" s="551">
        <v>0</v>
      </c>
      <c r="J578" s="551">
        <v>0</v>
      </c>
      <c r="K578" s="552">
        <v>0</v>
      </c>
    </row>
    <row r="579" spans="2:11" x14ac:dyDescent="0.35">
      <c r="B579" s="554" t="s">
        <v>1602</v>
      </c>
      <c r="C579" s="555" t="s">
        <v>1603</v>
      </c>
      <c r="D579" s="556">
        <v>0</v>
      </c>
      <c r="E579" s="556">
        <v>0</v>
      </c>
      <c r="F579" s="556">
        <v>0</v>
      </c>
      <c r="G579" s="556">
        <v>0</v>
      </c>
      <c r="H579" s="556">
        <v>0</v>
      </c>
      <c r="I579" s="556">
        <v>0</v>
      </c>
      <c r="J579" s="556">
        <v>0</v>
      </c>
      <c r="K579" s="557">
        <v>0</v>
      </c>
    </row>
    <row r="580" spans="2:11" x14ac:dyDescent="0.35">
      <c r="B580" s="549" t="s">
        <v>1604</v>
      </c>
      <c r="C580" s="553" t="s">
        <v>1605</v>
      </c>
      <c r="D580" s="551">
        <v>0</v>
      </c>
      <c r="E580" s="551">
        <v>0</v>
      </c>
      <c r="F580" s="551">
        <v>0</v>
      </c>
      <c r="G580" s="551">
        <v>0</v>
      </c>
      <c r="H580" s="551">
        <v>0</v>
      </c>
      <c r="I580" s="551">
        <v>0</v>
      </c>
      <c r="J580" s="551">
        <v>0</v>
      </c>
      <c r="K580" s="552">
        <v>0</v>
      </c>
    </row>
    <row r="581" spans="2:11" x14ac:dyDescent="0.35">
      <c r="B581" s="554" t="s">
        <v>1606</v>
      </c>
      <c r="C581" s="555" t="s">
        <v>1607</v>
      </c>
      <c r="D581" s="556">
        <v>0</v>
      </c>
      <c r="E581" s="556">
        <v>0</v>
      </c>
      <c r="F581" s="556">
        <v>0</v>
      </c>
      <c r="G581" s="556">
        <v>0</v>
      </c>
      <c r="H581" s="556">
        <v>0</v>
      </c>
      <c r="I581" s="556">
        <v>0</v>
      </c>
      <c r="J581" s="556">
        <v>0</v>
      </c>
      <c r="K581" s="557">
        <v>0</v>
      </c>
    </row>
    <row r="582" spans="2:11" x14ac:dyDescent="0.35">
      <c r="B582" s="549" t="s">
        <v>1608</v>
      </c>
      <c r="C582" s="553" t="s">
        <v>1609</v>
      </c>
      <c r="D582" s="551">
        <v>0</v>
      </c>
      <c r="E582" s="551">
        <v>0</v>
      </c>
      <c r="F582" s="551">
        <v>0</v>
      </c>
      <c r="G582" s="551">
        <v>0</v>
      </c>
      <c r="H582" s="551">
        <v>0</v>
      </c>
      <c r="I582" s="551">
        <v>0</v>
      </c>
      <c r="J582" s="551">
        <v>0</v>
      </c>
      <c r="K582" s="552">
        <v>0</v>
      </c>
    </row>
    <row r="583" spans="2:11" x14ac:dyDescent="0.35">
      <c r="B583" s="554" t="s">
        <v>1610</v>
      </c>
      <c r="C583" s="555" t="s">
        <v>1611</v>
      </c>
      <c r="D583" s="556">
        <v>0</v>
      </c>
      <c r="E583" s="556">
        <v>0</v>
      </c>
      <c r="F583" s="556">
        <v>0</v>
      </c>
      <c r="G583" s="556">
        <v>0</v>
      </c>
      <c r="H583" s="556">
        <v>0</v>
      </c>
      <c r="I583" s="556">
        <v>0</v>
      </c>
      <c r="J583" s="556">
        <v>0</v>
      </c>
      <c r="K583" s="557">
        <v>0</v>
      </c>
    </row>
    <row r="584" spans="2:11" x14ac:dyDescent="0.35">
      <c r="B584" s="549" t="s">
        <v>1612</v>
      </c>
      <c r="C584" s="553" t="s">
        <v>1613</v>
      </c>
      <c r="D584" s="551">
        <v>0</v>
      </c>
      <c r="E584" s="551">
        <v>77448</v>
      </c>
      <c r="F584" s="551">
        <v>77448</v>
      </c>
      <c r="G584" s="551">
        <v>0</v>
      </c>
      <c r="H584" s="551">
        <v>0</v>
      </c>
      <c r="I584" s="551">
        <v>42474</v>
      </c>
      <c r="J584" s="551">
        <v>42474</v>
      </c>
      <c r="K584" s="552">
        <v>34974</v>
      </c>
    </row>
    <row r="585" spans="2:11" x14ac:dyDescent="0.35">
      <c r="B585" s="549" t="s">
        <v>1614</v>
      </c>
      <c r="C585" s="553" t="s">
        <v>1615</v>
      </c>
      <c r="D585" s="551">
        <v>0</v>
      </c>
      <c r="E585" s="551">
        <v>69948</v>
      </c>
      <c r="F585" s="551">
        <v>69948</v>
      </c>
      <c r="G585" s="551">
        <v>0</v>
      </c>
      <c r="H585" s="551">
        <v>0</v>
      </c>
      <c r="I585" s="551">
        <v>34974</v>
      </c>
      <c r="J585" s="551">
        <v>34974</v>
      </c>
      <c r="K585" s="552">
        <v>34974</v>
      </c>
    </row>
    <row r="586" spans="2:11" x14ac:dyDescent="0.35">
      <c r="B586" s="554" t="s">
        <v>1616</v>
      </c>
      <c r="C586" s="555" t="s">
        <v>1615</v>
      </c>
      <c r="D586" s="556">
        <v>0</v>
      </c>
      <c r="E586" s="556">
        <v>69948</v>
      </c>
      <c r="F586" s="556">
        <v>69948</v>
      </c>
      <c r="G586" s="556">
        <v>0</v>
      </c>
      <c r="H586" s="556">
        <v>0</v>
      </c>
      <c r="I586" s="556">
        <v>34974</v>
      </c>
      <c r="J586" s="556">
        <v>34974</v>
      </c>
      <c r="K586" s="557">
        <v>34974</v>
      </c>
    </row>
    <row r="587" spans="2:11" x14ac:dyDescent="0.35">
      <c r="B587" s="549" t="s">
        <v>1617</v>
      </c>
      <c r="C587" s="550" t="s">
        <v>1618</v>
      </c>
      <c r="D587" s="551">
        <v>0</v>
      </c>
      <c r="E587" s="551">
        <v>7500</v>
      </c>
      <c r="F587" s="551">
        <v>7500</v>
      </c>
      <c r="G587" s="551">
        <v>0</v>
      </c>
      <c r="H587" s="551">
        <v>0</v>
      </c>
      <c r="I587" s="551">
        <v>7500</v>
      </c>
      <c r="J587" s="551">
        <v>7500</v>
      </c>
      <c r="K587" s="552">
        <v>0</v>
      </c>
    </row>
    <row r="588" spans="2:11" x14ac:dyDescent="0.35">
      <c r="B588" s="554" t="s">
        <v>1619</v>
      </c>
      <c r="C588" s="555" t="s">
        <v>1618</v>
      </c>
      <c r="D588" s="556">
        <v>0</v>
      </c>
      <c r="E588" s="556">
        <v>7500</v>
      </c>
      <c r="F588" s="556">
        <v>7500</v>
      </c>
      <c r="G588" s="556">
        <v>0</v>
      </c>
      <c r="H588" s="556">
        <v>0</v>
      </c>
      <c r="I588" s="556">
        <v>7500</v>
      </c>
      <c r="J588" s="556">
        <v>7500</v>
      </c>
      <c r="K588" s="557">
        <v>0</v>
      </c>
    </row>
    <row r="589" spans="2:11" x14ac:dyDescent="0.35">
      <c r="B589" s="549" t="s">
        <v>1620</v>
      </c>
      <c r="C589" s="553" t="s">
        <v>1621</v>
      </c>
      <c r="D589" s="551">
        <v>0</v>
      </c>
      <c r="E589" s="551">
        <v>0</v>
      </c>
      <c r="F589" s="551">
        <v>0</v>
      </c>
      <c r="G589" s="551">
        <v>0</v>
      </c>
      <c r="H589" s="551">
        <v>0</v>
      </c>
      <c r="I589" s="551">
        <v>0</v>
      </c>
      <c r="J589" s="551">
        <v>0</v>
      </c>
      <c r="K589" s="552">
        <v>0</v>
      </c>
    </row>
    <row r="590" spans="2:11" x14ac:dyDescent="0.35">
      <c r="B590" s="549" t="s">
        <v>1622</v>
      </c>
      <c r="C590" s="553" t="s">
        <v>1623</v>
      </c>
      <c r="D590" s="551">
        <v>0</v>
      </c>
      <c r="E590" s="551">
        <v>0</v>
      </c>
      <c r="F590" s="551">
        <v>0</v>
      </c>
      <c r="G590" s="551">
        <v>0</v>
      </c>
      <c r="H590" s="551">
        <v>0</v>
      </c>
      <c r="I590" s="551">
        <v>0</v>
      </c>
      <c r="J590" s="551">
        <v>0</v>
      </c>
      <c r="K590" s="552">
        <v>0</v>
      </c>
    </row>
    <row r="591" spans="2:11" x14ac:dyDescent="0.35">
      <c r="B591" s="554" t="s">
        <v>1624</v>
      </c>
      <c r="C591" s="555" t="s">
        <v>1625</v>
      </c>
      <c r="D591" s="556">
        <v>0</v>
      </c>
      <c r="E591" s="556">
        <v>0</v>
      </c>
      <c r="F591" s="556">
        <v>0</v>
      </c>
      <c r="G591" s="556">
        <v>0</v>
      </c>
      <c r="H591" s="556">
        <v>0</v>
      </c>
      <c r="I591" s="556">
        <v>0</v>
      </c>
      <c r="J591" s="556">
        <v>0</v>
      </c>
      <c r="K591" s="557">
        <v>0</v>
      </c>
    </row>
    <row r="592" spans="2:11" x14ac:dyDescent="0.35">
      <c r="B592" s="554" t="s">
        <v>1626</v>
      </c>
      <c r="C592" s="558" t="s">
        <v>1627</v>
      </c>
      <c r="D592" s="556">
        <v>0</v>
      </c>
      <c r="E592" s="556">
        <v>0</v>
      </c>
      <c r="F592" s="556">
        <v>0</v>
      </c>
      <c r="G592" s="556">
        <v>0</v>
      </c>
      <c r="H592" s="556">
        <v>0</v>
      </c>
      <c r="I592" s="556">
        <v>0</v>
      </c>
      <c r="J592" s="556">
        <v>0</v>
      </c>
      <c r="K592" s="557">
        <v>0</v>
      </c>
    </row>
    <row r="593" spans="2:11" x14ac:dyDescent="0.35">
      <c r="B593" s="549" t="s">
        <v>1628</v>
      </c>
      <c r="C593" s="553" t="s">
        <v>1629</v>
      </c>
      <c r="D593" s="551">
        <v>0</v>
      </c>
      <c r="E593" s="551">
        <v>0</v>
      </c>
      <c r="F593" s="551">
        <v>0</v>
      </c>
      <c r="G593" s="551">
        <v>0</v>
      </c>
      <c r="H593" s="551">
        <v>0</v>
      </c>
      <c r="I593" s="551">
        <v>0</v>
      </c>
      <c r="J593" s="551">
        <v>0</v>
      </c>
      <c r="K593" s="552">
        <v>0</v>
      </c>
    </row>
    <row r="594" spans="2:11" x14ac:dyDescent="0.35">
      <c r="B594" s="554" t="s">
        <v>1630</v>
      </c>
      <c r="C594" s="555" t="s">
        <v>1629</v>
      </c>
      <c r="D594" s="556">
        <v>0</v>
      </c>
      <c r="E594" s="556">
        <v>0</v>
      </c>
      <c r="F594" s="556">
        <v>0</v>
      </c>
      <c r="G594" s="556">
        <v>0</v>
      </c>
      <c r="H594" s="556">
        <v>0</v>
      </c>
      <c r="I594" s="556">
        <v>0</v>
      </c>
      <c r="J594" s="556">
        <v>0</v>
      </c>
      <c r="K594" s="557">
        <v>0</v>
      </c>
    </row>
    <row r="595" spans="2:11" x14ac:dyDescent="0.35">
      <c r="B595" s="549" t="s">
        <v>1631</v>
      </c>
      <c r="C595" s="553" t="s">
        <v>1632</v>
      </c>
      <c r="D595" s="551">
        <v>0</v>
      </c>
      <c r="E595" s="551">
        <v>0</v>
      </c>
      <c r="F595" s="551">
        <v>0</v>
      </c>
      <c r="G595" s="551">
        <v>0</v>
      </c>
      <c r="H595" s="551">
        <v>0</v>
      </c>
      <c r="I595" s="551">
        <v>0</v>
      </c>
      <c r="J595" s="551">
        <v>0</v>
      </c>
      <c r="K595" s="552">
        <v>0</v>
      </c>
    </row>
    <row r="596" spans="2:11" x14ac:dyDescent="0.35">
      <c r="B596" s="554" t="s">
        <v>1633</v>
      </c>
      <c r="C596" s="555" t="s">
        <v>1634</v>
      </c>
      <c r="D596" s="556">
        <v>0</v>
      </c>
      <c r="E596" s="556">
        <v>0</v>
      </c>
      <c r="F596" s="556">
        <v>0</v>
      </c>
      <c r="G596" s="556">
        <v>0</v>
      </c>
      <c r="H596" s="556">
        <v>0</v>
      </c>
      <c r="I596" s="556">
        <v>0</v>
      </c>
      <c r="J596" s="556">
        <v>0</v>
      </c>
      <c r="K596" s="557">
        <v>0</v>
      </c>
    </row>
    <row r="597" spans="2:11" x14ac:dyDescent="0.35">
      <c r="B597" s="549" t="s">
        <v>1635</v>
      </c>
      <c r="C597" s="553" t="s">
        <v>1636</v>
      </c>
      <c r="D597" s="551">
        <v>0</v>
      </c>
      <c r="E597" s="551">
        <v>0</v>
      </c>
      <c r="F597" s="551">
        <v>0</v>
      </c>
      <c r="G597" s="551">
        <v>0</v>
      </c>
      <c r="H597" s="551">
        <v>0</v>
      </c>
      <c r="I597" s="551">
        <v>0</v>
      </c>
      <c r="J597" s="551">
        <v>0</v>
      </c>
      <c r="K597" s="552">
        <v>0</v>
      </c>
    </row>
    <row r="598" spans="2:11" x14ac:dyDescent="0.35">
      <c r="B598" s="554" t="s">
        <v>1637</v>
      </c>
      <c r="C598" s="555" t="s">
        <v>1638</v>
      </c>
      <c r="D598" s="556">
        <v>0</v>
      </c>
      <c r="E598" s="556">
        <v>0</v>
      </c>
      <c r="F598" s="556">
        <v>0</v>
      </c>
      <c r="G598" s="556">
        <v>0</v>
      </c>
      <c r="H598" s="556">
        <v>0</v>
      </c>
      <c r="I598" s="556">
        <v>0</v>
      </c>
      <c r="J598" s="556">
        <v>0</v>
      </c>
      <c r="K598" s="557">
        <v>0</v>
      </c>
    </row>
    <row r="599" spans="2:11" x14ac:dyDescent="0.35">
      <c r="B599" s="549" t="s">
        <v>1639</v>
      </c>
      <c r="C599" s="553" t="s">
        <v>212</v>
      </c>
      <c r="D599" s="551">
        <v>0</v>
      </c>
      <c r="E599" s="551">
        <v>0</v>
      </c>
      <c r="F599" s="551">
        <v>0</v>
      </c>
      <c r="G599" s="551">
        <v>0</v>
      </c>
      <c r="H599" s="551">
        <v>0</v>
      </c>
      <c r="I599" s="551">
        <v>0</v>
      </c>
      <c r="J599" s="551">
        <v>0</v>
      </c>
      <c r="K599" s="552">
        <v>0</v>
      </c>
    </row>
    <row r="600" spans="2:11" x14ac:dyDescent="0.35">
      <c r="B600" s="554" t="s">
        <v>1640</v>
      </c>
      <c r="C600" s="555" t="s">
        <v>1641</v>
      </c>
      <c r="D600" s="556">
        <v>0</v>
      </c>
      <c r="E600" s="556">
        <v>0</v>
      </c>
      <c r="F600" s="556">
        <v>0</v>
      </c>
      <c r="G600" s="556">
        <v>0</v>
      </c>
      <c r="H600" s="556">
        <v>0</v>
      </c>
      <c r="I600" s="556">
        <v>0</v>
      </c>
      <c r="J600" s="556">
        <v>0</v>
      </c>
      <c r="K600" s="557">
        <v>0</v>
      </c>
    </row>
    <row r="601" spans="2:11" x14ac:dyDescent="0.35">
      <c r="B601" s="549" t="s">
        <v>1642</v>
      </c>
      <c r="C601" s="553" t="s">
        <v>1643</v>
      </c>
      <c r="D601" s="551">
        <v>0</v>
      </c>
      <c r="E601" s="551">
        <v>0</v>
      </c>
      <c r="F601" s="551">
        <v>0</v>
      </c>
      <c r="G601" s="551">
        <v>0</v>
      </c>
      <c r="H601" s="551">
        <v>0</v>
      </c>
      <c r="I601" s="551">
        <v>0</v>
      </c>
      <c r="J601" s="551">
        <v>0</v>
      </c>
      <c r="K601" s="552">
        <v>0</v>
      </c>
    </row>
    <row r="602" spans="2:11" x14ac:dyDescent="0.35">
      <c r="B602" s="554" t="s">
        <v>1644</v>
      </c>
      <c r="C602" s="555" t="s">
        <v>1645</v>
      </c>
      <c r="D602" s="556">
        <v>0</v>
      </c>
      <c r="E602" s="556">
        <v>0</v>
      </c>
      <c r="F602" s="556">
        <v>0</v>
      </c>
      <c r="G602" s="556">
        <v>0</v>
      </c>
      <c r="H602" s="556">
        <v>0</v>
      </c>
      <c r="I602" s="556">
        <v>0</v>
      </c>
      <c r="J602" s="556">
        <v>0</v>
      </c>
      <c r="K602" s="557">
        <v>0</v>
      </c>
    </row>
    <row r="603" spans="2:11" x14ac:dyDescent="0.35">
      <c r="B603" s="549" t="s">
        <v>1646</v>
      </c>
      <c r="C603" s="553" t="s">
        <v>1647</v>
      </c>
      <c r="D603" s="551">
        <v>0</v>
      </c>
      <c r="E603" s="551">
        <v>0</v>
      </c>
      <c r="F603" s="551">
        <v>0</v>
      </c>
      <c r="G603" s="551">
        <v>0</v>
      </c>
      <c r="H603" s="551">
        <v>0</v>
      </c>
      <c r="I603" s="551">
        <v>0</v>
      </c>
      <c r="J603" s="551">
        <v>0</v>
      </c>
      <c r="K603" s="552">
        <v>0</v>
      </c>
    </row>
    <row r="604" spans="2:11" x14ac:dyDescent="0.35">
      <c r="B604" s="549" t="s">
        <v>1648</v>
      </c>
      <c r="C604" s="553" t="s">
        <v>1649</v>
      </c>
      <c r="D604" s="551">
        <v>0</v>
      </c>
      <c r="E604" s="551">
        <v>0</v>
      </c>
      <c r="F604" s="551">
        <v>0</v>
      </c>
      <c r="G604" s="551">
        <v>0</v>
      </c>
      <c r="H604" s="551">
        <v>0</v>
      </c>
      <c r="I604" s="551">
        <v>0</v>
      </c>
      <c r="J604" s="551">
        <v>0</v>
      </c>
      <c r="K604" s="552">
        <v>0</v>
      </c>
    </row>
    <row r="605" spans="2:11" x14ac:dyDescent="0.35">
      <c r="B605" s="554" t="s">
        <v>1650</v>
      </c>
      <c r="C605" s="555" t="s">
        <v>1651</v>
      </c>
      <c r="D605" s="556">
        <v>0</v>
      </c>
      <c r="E605" s="556">
        <v>0</v>
      </c>
      <c r="F605" s="556">
        <v>0</v>
      </c>
      <c r="G605" s="556">
        <v>0</v>
      </c>
      <c r="H605" s="556">
        <v>0</v>
      </c>
      <c r="I605" s="556">
        <v>0</v>
      </c>
      <c r="J605" s="556">
        <v>0</v>
      </c>
      <c r="K605" s="557">
        <v>0</v>
      </c>
    </row>
    <row r="606" spans="2:11" x14ac:dyDescent="0.35">
      <c r="B606" s="549" t="s">
        <v>1652</v>
      </c>
      <c r="C606" s="550" t="s">
        <v>1653</v>
      </c>
      <c r="D606" s="551">
        <v>0</v>
      </c>
      <c r="E606" s="551">
        <v>18399.919999999998</v>
      </c>
      <c r="F606" s="551">
        <v>18399.919999999998</v>
      </c>
      <c r="G606" s="551">
        <v>0</v>
      </c>
      <c r="H606" s="551">
        <v>0</v>
      </c>
      <c r="I606" s="551">
        <v>18399.919999999998</v>
      </c>
      <c r="J606" s="551">
        <v>18399.919999999998</v>
      </c>
      <c r="K606" s="552">
        <v>0</v>
      </c>
    </row>
    <row r="607" spans="2:11" x14ac:dyDescent="0.35">
      <c r="B607" s="549" t="s">
        <v>1654</v>
      </c>
      <c r="C607" s="553" t="s">
        <v>1655</v>
      </c>
      <c r="D607" s="551">
        <v>0</v>
      </c>
      <c r="E607" s="551">
        <v>0</v>
      </c>
      <c r="F607" s="551">
        <v>0</v>
      </c>
      <c r="G607" s="551">
        <v>0</v>
      </c>
      <c r="H607" s="551">
        <v>0</v>
      </c>
      <c r="I607" s="551">
        <v>0</v>
      </c>
      <c r="J607" s="551">
        <v>0</v>
      </c>
      <c r="K607" s="552">
        <v>0</v>
      </c>
    </row>
    <row r="608" spans="2:11" x14ac:dyDescent="0.35">
      <c r="B608" s="554" t="s">
        <v>1656</v>
      </c>
      <c r="C608" s="555" t="s">
        <v>1655</v>
      </c>
      <c r="D608" s="556">
        <v>0</v>
      </c>
      <c r="E608" s="556">
        <v>0</v>
      </c>
      <c r="F608" s="556">
        <v>0</v>
      </c>
      <c r="G608" s="556">
        <v>0</v>
      </c>
      <c r="H608" s="556">
        <v>0</v>
      </c>
      <c r="I608" s="556">
        <v>0</v>
      </c>
      <c r="J608" s="556">
        <v>0</v>
      </c>
      <c r="K608" s="557">
        <v>0</v>
      </c>
    </row>
    <row r="609" spans="2:11" x14ac:dyDescent="0.35">
      <c r="B609" s="549" t="s">
        <v>1657</v>
      </c>
      <c r="C609" s="550" t="s">
        <v>1658</v>
      </c>
      <c r="D609" s="551">
        <v>0</v>
      </c>
      <c r="E609" s="551">
        <v>0</v>
      </c>
      <c r="F609" s="551">
        <v>0</v>
      </c>
      <c r="G609" s="551">
        <v>0</v>
      </c>
      <c r="H609" s="551">
        <v>0</v>
      </c>
      <c r="I609" s="551">
        <v>0</v>
      </c>
      <c r="J609" s="551">
        <v>0</v>
      </c>
      <c r="K609" s="552">
        <v>0</v>
      </c>
    </row>
    <row r="610" spans="2:11" x14ac:dyDescent="0.35">
      <c r="B610" s="554" t="s">
        <v>1659</v>
      </c>
      <c r="C610" s="555" t="s">
        <v>1660</v>
      </c>
      <c r="D610" s="556">
        <v>0</v>
      </c>
      <c r="E610" s="556">
        <v>0</v>
      </c>
      <c r="F610" s="556">
        <v>0</v>
      </c>
      <c r="G610" s="556">
        <v>0</v>
      </c>
      <c r="H610" s="556">
        <v>0</v>
      </c>
      <c r="I610" s="556">
        <v>0</v>
      </c>
      <c r="J610" s="556">
        <v>0</v>
      </c>
      <c r="K610" s="557">
        <v>0</v>
      </c>
    </row>
    <row r="611" spans="2:11" x14ac:dyDescent="0.35">
      <c r="B611" s="554" t="s">
        <v>1661</v>
      </c>
      <c r="C611" s="555" t="s">
        <v>1662</v>
      </c>
      <c r="D611" s="556">
        <v>0</v>
      </c>
      <c r="E611" s="556">
        <v>0</v>
      </c>
      <c r="F611" s="556">
        <v>0</v>
      </c>
      <c r="G611" s="556">
        <v>0</v>
      </c>
      <c r="H611" s="556">
        <v>0</v>
      </c>
      <c r="I611" s="556">
        <v>0</v>
      </c>
      <c r="J611" s="556">
        <v>0</v>
      </c>
      <c r="K611" s="557">
        <v>0</v>
      </c>
    </row>
    <row r="612" spans="2:11" x14ac:dyDescent="0.35">
      <c r="B612" s="549" t="s">
        <v>1663</v>
      </c>
      <c r="C612" s="553" t="s">
        <v>1664</v>
      </c>
      <c r="D612" s="551">
        <v>0</v>
      </c>
      <c r="E612" s="551">
        <v>0</v>
      </c>
      <c r="F612" s="551">
        <v>0</v>
      </c>
      <c r="G612" s="551">
        <v>0</v>
      </c>
      <c r="H612" s="551">
        <v>0</v>
      </c>
      <c r="I612" s="551">
        <v>0</v>
      </c>
      <c r="J612" s="551">
        <v>0</v>
      </c>
      <c r="K612" s="552">
        <v>0</v>
      </c>
    </row>
    <row r="613" spans="2:11" x14ac:dyDescent="0.35">
      <c r="B613" s="554" t="s">
        <v>1665</v>
      </c>
      <c r="C613" s="555" t="s">
        <v>1664</v>
      </c>
      <c r="D613" s="556">
        <v>0</v>
      </c>
      <c r="E613" s="556">
        <v>0</v>
      </c>
      <c r="F613" s="556">
        <v>0</v>
      </c>
      <c r="G613" s="556">
        <v>0</v>
      </c>
      <c r="H613" s="556">
        <v>0</v>
      </c>
      <c r="I613" s="556">
        <v>0</v>
      </c>
      <c r="J613" s="556">
        <v>0</v>
      </c>
      <c r="K613" s="557">
        <v>0</v>
      </c>
    </row>
    <row r="614" spans="2:11" ht="22.5" x14ac:dyDescent="0.35">
      <c r="B614" s="549" t="s">
        <v>1666</v>
      </c>
      <c r="C614" s="553" t="s">
        <v>1667</v>
      </c>
      <c r="D614" s="551">
        <v>0</v>
      </c>
      <c r="E614" s="551">
        <v>0</v>
      </c>
      <c r="F614" s="551">
        <v>0</v>
      </c>
      <c r="G614" s="551">
        <v>0</v>
      </c>
      <c r="H614" s="551">
        <v>0</v>
      </c>
      <c r="I614" s="551">
        <v>0</v>
      </c>
      <c r="J614" s="551">
        <v>0</v>
      </c>
      <c r="K614" s="552">
        <v>0</v>
      </c>
    </row>
    <row r="615" spans="2:11" x14ac:dyDescent="0.35">
      <c r="B615" s="554" t="s">
        <v>1668</v>
      </c>
      <c r="C615" s="555" t="s">
        <v>1669</v>
      </c>
      <c r="D615" s="556">
        <v>0</v>
      </c>
      <c r="E615" s="556">
        <v>0</v>
      </c>
      <c r="F615" s="556">
        <v>0</v>
      </c>
      <c r="G615" s="556">
        <v>0</v>
      </c>
      <c r="H615" s="556">
        <v>0</v>
      </c>
      <c r="I615" s="556">
        <v>0</v>
      </c>
      <c r="J615" s="556">
        <v>0</v>
      </c>
      <c r="K615" s="557">
        <v>0</v>
      </c>
    </row>
    <row r="616" spans="2:11" x14ac:dyDescent="0.35">
      <c r="B616" s="549" t="s">
        <v>1670</v>
      </c>
      <c r="C616" s="553" t="s">
        <v>1671</v>
      </c>
      <c r="D616" s="551">
        <v>0</v>
      </c>
      <c r="E616" s="551">
        <v>0</v>
      </c>
      <c r="F616" s="551">
        <v>0</v>
      </c>
      <c r="G616" s="551">
        <v>0</v>
      </c>
      <c r="H616" s="551">
        <v>0</v>
      </c>
      <c r="I616" s="551">
        <v>0</v>
      </c>
      <c r="J616" s="551">
        <v>0</v>
      </c>
      <c r="K616" s="552">
        <v>0</v>
      </c>
    </row>
    <row r="617" spans="2:11" x14ac:dyDescent="0.35">
      <c r="B617" s="554" t="s">
        <v>1672</v>
      </c>
      <c r="C617" s="555" t="s">
        <v>1673</v>
      </c>
      <c r="D617" s="556">
        <v>0</v>
      </c>
      <c r="E617" s="556">
        <v>0</v>
      </c>
      <c r="F617" s="556">
        <v>0</v>
      </c>
      <c r="G617" s="556">
        <v>0</v>
      </c>
      <c r="H617" s="556">
        <v>0</v>
      </c>
      <c r="I617" s="556">
        <v>0</v>
      </c>
      <c r="J617" s="556">
        <v>0</v>
      </c>
      <c r="K617" s="557">
        <v>0</v>
      </c>
    </row>
    <row r="618" spans="2:11" x14ac:dyDescent="0.35">
      <c r="B618" s="549" t="s">
        <v>1674</v>
      </c>
      <c r="C618" s="553" t="s">
        <v>1675</v>
      </c>
      <c r="D618" s="551">
        <v>0</v>
      </c>
      <c r="E618" s="551">
        <v>18399.919999999998</v>
      </c>
      <c r="F618" s="551">
        <v>18399.919999999998</v>
      </c>
      <c r="G618" s="551">
        <v>0</v>
      </c>
      <c r="H618" s="551">
        <v>0</v>
      </c>
      <c r="I618" s="551">
        <v>18399.919999999998</v>
      </c>
      <c r="J618" s="551">
        <v>18399.919999999998</v>
      </c>
      <c r="K618" s="552">
        <v>0</v>
      </c>
    </row>
    <row r="619" spans="2:11" ht="15.75" customHeight="1" x14ac:dyDescent="0.35">
      <c r="B619" s="554" t="s">
        <v>1676</v>
      </c>
      <c r="C619" s="555" t="s">
        <v>1677</v>
      </c>
      <c r="D619" s="556">
        <v>0</v>
      </c>
      <c r="E619" s="556">
        <v>18399.919999999998</v>
      </c>
      <c r="F619" s="556">
        <v>18399.919999999998</v>
      </c>
      <c r="G619" s="556">
        <v>0</v>
      </c>
      <c r="H619" s="556">
        <v>0</v>
      </c>
      <c r="I619" s="556">
        <v>18399.919999999998</v>
      </c>
      <c r="J619" s="556">
        <v>18399.919999999998</v>
      </c>
      <c r="K619" s="557">
        <v>0</v>
      </c>
    </row>
    <row r="620" spans="2:11" x14ac:dyDescent="0.35">
      <c r="B620" s="549" t="s">
        <v>1678</v>
      </c>
      <c r="C620" s="553" t="s">
        <v>1679</v>
      </c>
      <c r="D620" s="551">
        <v>0</v>
      </c>
      <c r="E620" s="551">
        <v>0</v>
      </c>
      <c r="F620" s="551">
        <v>0</v>
      </c>
      <c r="G620" s="551">
        <v>0</v>
      </c>
      <c r="H620" s="551">
        <v>0</v>
      </c>
      <c r="I620" s="551">
        <v>0</v>
      </c>
      <c r="J620" s="551">
        <v>0</v>
      </c>
      <c r="K620" s="552">
        <v>0</v>
      </c>
    </row>
    <row r="621" spans="2:11" x14ac:dyDescent="0.35">
      <c r="B621" s="554" t="s">
        <v>1680</v>
      </c>
      <c r="C621" s="555" t="s">
        <v>1681</v>
      </c>
      <c r="D621" s="556">
        <v>0</v>
      </c>
      <c r="E621" s="556">
        <v>0</v>
      </c>
      <c r="F621" s="556">
        <v>0</v>
      </c>
      <c r="G621" s="556">
        <v>0</v>
      </c>
      <c r="H621" s="556">
        <v>0</v>
      </c>
      <c r="I621" s="556">
        <v>0</v>
      </c>
      <c r="J621" s="556">
        <v>0</v>
      </c>
      <c r="K621" s="557">
        <v>0</v>
      </c>
    </row>
    <row r="622" spans="2:11" x14ac:dyDescent="0.35">
      <c r="B622" s="549" t="s">
        <v>1682</v>
      </c>
      <c r="C622" s="553" t="s">
        <v>1683</v>
      </c>
      <c r="D622" s="551">
        <v>0</v>
      </c>
      <c r="E622" s="551">
        <v>0</v>
      </c>
      <c r="F622" s="551">
        <v>0</v>
      </c>
      <c r="G622" s="551">
        <v>0</v>
      </c>
      <c r="H622" s="551">
        <v>0</v>
      </c>
      <c r="I622" s="551">
        <v>0</v>
      </c>
      <c r="J622" s="551">
        <v>0</v>
      </c>
      <c r="K622" s="552">
        <v>0</v>
      </c>
    </row>
    <row r="623" spans="2:11" x14ac:dyDescent="0.35">
      <c r="B623" s="554" t="s">
        <v>1684</v>
      </c>
      <c r="C623" s="555" t="s">
        <v>1685</v>
      </c>
      <c r="D623" s="556">
        <v>0</v>
      </c>
      <c r="E623" s="556">
        <v>0</v>
      </c>
      <c r="F623" s="556">
        <v>0</v>
      </c>
      <c r="G623" s="556">
        <v>0</v>
      </c>
      <c r="H623" s="556">
        <v>0</v>
      </c>
      <c r="I623" s="556">
        <v>0</v>
      </c>
      <c r="J623" s="556">
        <v>0</v>
      </c>
      <c r="K623" s="557">
        <v>0</v>
      </c>
    </row>
    <row r="624" spans="2:11" x14ac:dyDescent="0.35">
      <c r="B624" s="554" t="s">
        <v>1686</v>
      </c>
      <c r="C624" s="555" t="s">
        <v>1687</v>
      </c>
      <c r="D624" s="556">
        <v>0</v>
      </c>
      <c r="E624" s="556">
        <v>0</v>
      </c>
      <c r="F624" s="556">
        <v>0</v>
      </c>
      <c r="G624" s="556">
        <v>0</v>
      </c>
      <c r="H624" s="556">
        <v>0</v>
      </c>
      <c r="I624" s="556">
        <v>0</v>
      </c>
      <c r="J624" s="556">
        <v>0</v>
      </c>
      <c r="K624" s="557">
        <v>0</v>
      </c>
    </row>
    <row r="625" spans="2:11" x14ac:dyDescent="0.35">
      <c r="B625" s="554" t="s">
        <v>1688</v>
      </c>
      <c r="C625" s="555" t="s">
        <v>1689</v>
      </c>
      <c r="D625" s="556">
        <v>0</v>
      </c>
      <c r="E625" s="556">
        <v>0</v>
      </c>
      <c r="F625" s="556">
        <v>0</v>
      </c>
      <c r="G625" s="556">
        <v>0</v>
      </c>
      <c r="H625" s="556">
        <v>0</v>
      </c>
      <c r="I625" s="556">
        <v>0</v>
      </c>
      <c r="J625" s="556">
        <v>0</v>
      </c>
      <c r="K625" s="557">
        <v>0</v>
      </c>
    </row>
    <row r="626" spans="2:11" x14ac:dyDescent="0.35">
      <c r="B626" s="549" t="s">
        <v>1690</v>
      </c>
      <c r="C626" s="553" t="s">
        <v>1691</v>
      </c>
      <c r="D626" s="551">
        <v>0</v>
      </c>
      <c r="E626" s="551">
        <v>0</v>
      </c>
      <c r="F626" s="551">
        <v>0</v>
      </c>
      <c r="G626" s="551">
        <v>0</v>
      </c>
      <c r="H626" s="551">
        <v>0</v>
      </c>
      <c r="I626" s="551">
        <v>0</v>
      </c>
      <c r="J626" s="551">
        <v>0</v>
      </c>
      <c r="K626" s="552">
        <v>0</v>
      </c>
    </row>
    <row r="627" spans="2:11" x14ac:dyDescent="0.35">
      <c r="B627" s="549" t="s">
        <v>1692</v>
      </c>
      <c r="C627" s="553" t="s">
        <v>213</v>
      </c>
      <c r="D627" s="551">
        <v>0</v>
      </c>
      <c r="E627" s="551">
        <v>0</v>
      </c>
      <c r="F627" s="551">
        <v>0</v>
      </c>
      <c r="G627" s="551">
        <v>0</v>
      </c>
      <c r="H627" s="551">
        <v>0</v>
      </c>
      <c r="I627" s="551">
        <v>0</v>
      </c>
      <c r="J627" s="551">
        <v>0</v>
      </c>
      <c r="K627" s="552">
        <v>0</v>
      </c>
    </row>
    <row r="628" spans="2:11" x14ac:dyDescent="0.35">
      <c r="B628" s="554" t="s">
        <v>1693</v>
      </c>
      <c r="C628" s="555" t="s">
        <v>213</v>
      </c>
      <c r="D628" s="556">
        <v>0</v>
      </c>
      <c r="E628" s="556">
        <v>0</v>
      </c>
      <c r="F628" s="556">
        <v>0</v>
      </c>
      <c r="G628" s="556">
        <v>0</v>
      </c>
      <c r="H628" s="556">
        <v>0</v>
      </c>
      <c r="I628" s="556">
        <v>0</v>
      </c>
      <c r="J628" s="556">
        <v>0</v>
      </c>
      <c r="K628" s="557">
        <v>0</v>
      </c>
    </row>
    <row r="629" spans="2:11" x14ac:dyDescent="0.35">
      <c r="B629" s="549" t="s">
        <v>1694</v>
      </c>
      <c r="C629" s="550" t="s">
        <v>214</v>
      </c>
      <c r="D629" s="551">
        <v>0</v>
      </c>
      <c r="E629" s="551">
        <v>0</v>
      </c>
      <c r="F629" s="551">
        <v>0</v>
      </c>
      <c r="G629" s="551">
        <v>0</v>
      </c>
      <c r="H629" s="551">
        <v>0</v>
      </c>
      <c r="I629" s="551">
        <v>0</v>
      </c>
      <c r="J629" s="551">
        <v>0</v>
      </c>
      <c r="K629" s="552">
        <v>0</v>
      </c>
    </row>
    <row r="630" spans="2:11" x14ac:dyDescent="0.35">
      <c r="B630" s="554" t="s">
        <v>1695</v>
      </c>
      <c r="C630" s="555" t="s">
        <v>214</v>
      </c>
      <c r="D630" s="556">
        <v>0</v>
      </c>
      <c r="E630" s="556">
        <v>0</v>
      </c>
      <c r="F630" s="556">
        <v>0</v>
      </c>
      <c r="G630" s="556">
        <v>0</v>
      </c>
      <c r="H630" s="556">
        <v>0</v>
      </c>
      <c r="I630" s="556">
        <v>0</v>
      </c>
      <c r="J630" s="556">
        <v>0</v>
      </c>
      <c r="K630" s="557">
        <v>0</v>
      </c>
    </row>
    <row r="631" spans="2:11" x14ac:dyDescent="0.35">
      <c r="B631" s="549" t="s">
        <v>1696</v>
      </c>
      <c r="C631" s="553" t="s">
        <v>215</v>
      </c>
      <c r="D631" s="551">
        <v>0</v>
      </c>
      <c r="E631" s="551">
        <v>0</v>
      </c>
      <c r="F631" s="551">
        <v>0</v>
      </c>
      <c r="G631" s="551">
        <v>0</v>
      </c>
      <c r="H631" s="551">
        <v>0</v>
      </c>
      <c r="I631" s="551">
        <v>0</v>
      </c>
      <c r="J631" s="551">
        <v>0</v>
      </c>
      <c r="K631" s="552">
        <v>0</v>
      </c>
    </row>
    <row r="632" spans="2:11" x14ac:dyDescent="0.35">
      <c r="B632" s="554" t="s">
        <v>1697</v>
      </c>
      <c r="C632" s="555" t="s">
        <v>215</v>
      </c>
      <c r="D632" s="556">
        <v>0</v>
      </c>
      <c r="E632" s="556">
        <v>0</v>
      </c>
      <c r="F632" s="556">
        <v>0</v>
      </c>
      <c r="G632" s="556">
        <v>0</v>
      </c>
      <c r="H632" s="556">
        <v>0</v>
      </c>
      <c r="I632" s="556">
        <v>0</v>
      </c>
      <c r="J632" s="556">
        <v>0</v>
      </c>
      <c r="K632" s="557">
        <v>0</v>
      </c>
    </row>
    <row r="633" spans="2:11" x14ac:dyDescent="0.35">
      <c r="B633" s="549" t="s">
        <v>1698</v>
      </c>
      <c r="C633" s="553" t="s">
        <v>1699</v>
      </c>
      <c r="D633" s="551">
        <v>0</v>
      </c>
      <c r="E633" s="551">
        <v>0</v>
      </c>
      <c r="F633" s="551">
        <v>0</v>
      </c>
      <c r="G633" s="551">
        <v>0</v>
      </c>
      <c r="H633" s="551">
        <v>0</v>
      </c>
      <c r="I633" s="551">
        <v>0</v>
      </c>
      <c r="J633" s="551">
        <v>0</v>
      </c>
      <c r="K633" s="552">
        <v>0</v>
      </c>
    </row>
    <row r="634" spans="2:11" x14ac:dyDescent="0.35">
      <c r="B634" s="554" t="s">
        <v>1700</v>
      </c>
      <c r="C634" s="555" t="s">
        <v>1699</v>
      </c>
      <c r="D634" s="556">
        <v>0</v>
      </c>
      <c r="E634" s="556">
        <v>0</v>
      </c>
      <c r="F634" s="556">
        <v>0</v>
      </c>
      <c r="G634" s="556">
        <v>0</v>
      </c>
      <c r="H634" s="556">
        <v>0</v>
      </c>
      <c r="I634" s="556">
        <v>0</v>
      </c>
      <c r="J634" s="556">
        <v>0</v>
      </c>
      <c r="K634" s="557">
        <v>0</v>
      </c>
    </row>
    <row r="635" spans="2:11" x14ac:dyDescent="0.35">
      <c r="B635" s="549" t="s">
        <v>1701</v>
      </c>
      <c r="C635" s="553" t="s">
        <v>1702</v>
      </c>
      <c r="D635" s="551">
        <v>0</v>
      </c>
      <c r="E635" s="551">
        <v>0</v>
      </c>
      <c r="F635" s="551">
        <v>0</v>
      </c>
      <c r="G635" s="551">
        <v>0</v>
      </c>
      <c r="H635" s="551">
        <v>0</v>
      </c>
      <c r="I635" s="551">
        <v>0</v>
      </c>
      <c r="J635" s="551">
        <v>0</v>
      </c>
      <c r="K635" s="552">
        <v>0</v>
      </c>
    </row>
    <row r="636" spans="2:11" x14ac:dyDescent="0.35">
      <c r="B636" s="554" t="s">
        <v>1703</v>
      </c>
      <c r="C636" s="555" t="s">
        <v>1702</v>
      </c>
      <c r="D636" s="556">
        <v>0</v>
      </c>
      <c r="E636" s="556">
        <v>0</v>
      </c>
      <c r="F636" s="556">
        <v>0</v>
      </c>
      <c r="G636" s="556">
        <v>0</v>
      </c>
      <c r="H636" s="556">
        <v>0</v>
      </c>
      <c r="I636" s="556">
        <v>0</v>
      </c>
      <c r="J636" s="556">
        <v>0</v>
      </c>
      <c r="K636" s="557">
        <v>0</v>
      </c>
    </row>
    <row r="637" spans="2:11" x14ac:dyDescent="0.35">
      <c r="B637" s="549" t="s">
        <v>1704</v>
      </c>
      <c r="C637" s="553" t="s">
        <v>216</v>
      </c>
      <c r="D637" s="551">
        <v>0</v>
      </c>
      <c r="E637" s="551">
        <v>0</v>
      </c>
      <c r="F637" s="551">
        <v>0</v>
      </c>
      <c r="G637" s="551">
        <v>0</v>
      </c>
      <c r="H637" s="551">
        <v>0</v>
      </c>
      <c r="I637" s="551">
        <v>0</v>
      </c>
      <c r="J637" s="551">
        <v>0</v>
      </c>
      <c r="K637" s="552">
        <v>0</v>
      </c>
    </row>
    <row r="638" spans="2:11" x14ac:dyDescent="0.35">
      <c r="B638" s="554" t="s">
        <v>1705</v>
      </c>
      <c r="C638" s="555" t="s">
        <v>216</v>
      </c>
      <c r="D638" s="556">
        <v>0</v>
      </c>
      <c r="E638" s="556">
        <v>0</v>
      </c>
      <c r="F638" s="556">
        <v>0</v>
      </c>
      <c r="G638" s="556">
        <v>0</v>
      </c>
      <c r="H638" s="556">
        <v>0</v>
      </c>
      <c r="I638" s="556">
        <v>0</v>
      </c>
      <c r="J638" s="556">
        <v>0</v>
      </c>
      <c r="K638" s="557">
        <v>0</v>
      </c>
    </row>
    <row r="639" spans="2:11" x14ac:dyDescent="0.35">
      <c r="B639" s="549" t="s">
        <v>1706</v>
      </c>
      <c r="C639" s="553" t="s">
        <v>1707</v>
      </c>
      <c r="D639" s="551">
        <v>0</v>
      </c>
      <c r="E639" s="551">
        <v>0</v>
      </c>
      <c r="F639" s="551">
        <v>0</v>
      </c>
      <c r="G639" s="551">
        <v>0</v>
      </c>
      <c r="H639" s="551">
        <v>0</v>
      </c>
      <c r="I639" s="551">
        <v>0</v>
      </c>
      <c r="J639" s="551">
        <v>0</v>
      </c>
      <c r="K639" s="552">
        <v>0</v>
      </c>
    </row>
    <row r="640" spans="2:11" x14ac:dyDescent="0.35">
      <c r="B640" s="554" t="s">
        <v>1708</v>
      </c>
      <c r="C640" s="555" t="s">
        <v>1707</v>
      </c>
      <c r="D640" s="556">
        <v>0</v>
      </c>
      <c r="E640" s="556">
        <v>0</v>
      </c>
      <c r="F640" s="556">
        <v>0</v>
      </c>
      <c r="G640" s="556">
        <v>0</v>
      </c>
      <c r="H640" s="556">
        <v>0</v>
      </c>
      <c r="I640" s="556">
        <v>0</v>
      </c>
      <c r="J640" s="556">
        <v>0</v>
      </c>
      <c r="K640" s="557">
        <v>0</v>
      </c>
    </row>
    <row r="641" spans="2:11" x14ac:dyDescent="0.35">
      <c r="B641" s="549" t="s">
        <v>1709</v>
      </c>
      <c r="C641" s="553" t="s">
        <v>1710</v>
      </c>
      <c r="D641" s="551">
        <v>0</v>
      </c>
      <c r="E641" s="551">
        <v>0</v>
      </c>
      <c r="F641" s="551">
        <v>0</v>
      </c>
      <c r="G641" s="551">
        <v>0</v>
      </c>
      <c r="H641" s="551">
        <v>0</v>
      </c>
      <c r="I641" s="551">
        <v>0</v>
      </c>
      <c r="J641" s="551">
        <v>0</v>
      </c>
      <c r="K641" s="552">
        <v>0</v>
      </c>
    </row>
    <row r="642" spans="2:11" x14ac:dyDescent="0.35">
      <c r="B642" s="554" t="s">
        <v>1711</v>
      </c>
      <c r="C642" s="555" t="s">
        <v>1710</v>
      </c>
      <c r="D642" s="556">
        <v>0</v>
      </c>
      <c r="E642" s="556">
        <v>0</v>
      </c>
      <c r="F642" s="556">
        <v>0</v>
      </c>
      <c r="G642" s="556">
        <v>0</v>
      </c>
      <c r="H642" s="556">
        <v>0</v>
      </c>
      <c r="I642" s="556">
        <v>0</v>
      </c>
      <c r="J642" s="556">
        <v>0</v>
      </c>
      <c r="K642" s="557">
        <v>0</v>
      </c>
    </row>
    <row r="643" spans="2:11" x14ac:dyDescent="0.35">
      <c r="B643" s="549" t="s">
        <v>1712</v>
      </c>
      <c r="C643" s="553" t="s">
        <v>1713</v>
      </c>
      <c r="D643" s="551">
        <v>0</v>
      </c>
      <c r="E643" s="551">
        <v>0</v>
      </c>
      <c r="F643" s="551">
        <v>0</v>
      </c>
      <c r="G643" s="551">
        <v>0</v>
      </c>
      <c r="H643" s="551">
        <v>0</v>
      </c>
      <c r="I643" s="551">
        <v>0</v>
      </c>
      <c r="J643" s="551">
        <v>0</v>
      </c>
      <c r="K643" s="552">
        <v>0</v>
      </c>
    </row>
    <row r="644" spans="2:11" x14ac:dyDescent="0.35">
      <c r="B644" s="554" t="s">
        <v>1714</v>
      </c>
      <c r="C644" s="555" t="s">
        <v>1713</v>
      </c>
      <c r="D644" s="556">
        <v>0</v>
      </c>
      <c r="E644" s="556">
        <v>0</v>
      </c>
      <c r="F644" s="556">
        <v>0</v>
      </c>
      <c r="G644" s="556">
        <v>0</v>
      </c>
      <c r="H644" s="556">
        <v>0</v>
      </c>
      <c r="I644" s="556">
        <v>0</v>
      </c>
      <c r="J644" s="556">
        <v>0</v>
      </c>
      <c r="K644" s="557">
        <v>0</v>
      </c>
    </row>
    <row r="645" spans="2:11" x14ac:dyDescent="0.35">
      <c r="B645" s="549" t="s">
        <v>1715</v>
      </c>
      <c r="C645" s="553" t="s">
        <v>1716</v>
      </c>
      <c r="D645" s="551">
        <v>0</v>
      </c>
      <c r="E645" s="551">
        <v>0</v>
      </c>
      <c r="F645" s="551">
        <v>0</v>
      </c>
      <c r="G645" s="551">
        <v>0</v>
      </c>
      <c r="H645" s="551">
        <v>0</v>
      </c>
      <c r="I645" s="551">
        <v>0</v>
      </c>
      <c r="J645" s="551">
        <v>0</v>
      </c>
      <c r="K645" s="552">
        <v>0</v>
      </c>
    </row>
    <row r="646" spans="2:11" x14ac:dyDescent="0.35">
      <c r="B646" s="549" t="s">
        <v>1717</v>
      </c>
      <c r="C646" s="553" t="s">
        <v>217</v>
      </c>
      <c r="D646" s="551">
        <v>0</v>
      </c>
      <c r="E646" s="551">
        <v>0</v>
      </c>
      <c r="F646" s="551">
        <v>0</v>
      </c>
      <c r="G646" s="551">
        <v>0</v>
      </c>
      <c r="H646" s="551">
        <v>0</v>
      </c>
      <c r="I646" s="551">
        <v>0</v>
      </c>
      <c r="J646" s="551">
        <v>0</v>
      </c>
      <c r="K646" s="552">
        <v>0</v>
      </c>
    </row>
    <row r="647" spans="2:11" ht="15.75" customHeight="1" x14ac:dyDescent="0.35">
      <c r="B647" s="554" t="s">
        <v>1718</v>
      </c>
      <c r="C647" s="555" t="s">
        <v>217</v>
      </c>
      <c r="D647" s="556">
        <v>0</v>
      </c>
      <c r="E647" s="556">
        <v>0</v>
      </c>
      <c r="F647" s="556">
        <v>0</v>
      </c>
      <c r="G647" s="556">
        <v>0</v>
      </c>
      <c r="H647" s="556">
        <v>0</v>
      </c>
      <c r="I647" s="556">
        <v>0</v>
      </c>
      <c r="J647" s="556">
        <v>0</v>
      </c>
      <c r="K647" s="557">
        <v>0</v>
      </c>
    </row>
    <row r="648" spans="2:11" x14ac:dyDescent="0.35">
      <c r="B648" s="549" t="s">
        <v>1719</v>
      </c>
      <c r="C648" s="550" t="s">
        <v>35</v>
      </c>
      <c r="D648" s="551">
        <v>0</v>
      </c>
      <c r="E648" s="551">
        <v>0</v>
      </c>
      <c r="F648" s="551">
        <v>0</v>
      </c>
      <c r="G648" s="551">
        <v>0</v>
      </c>
      <c r="H648" s="551">
        <v>0</v>
      </c>
      <c r="I648" s="551">
        <v>0</v>
      </c>
      <c r="J648" s="551">
        <v>0</v>
      </c>
      <c r="K648" s="552">
        <v>0</v>
      </c>
    </row>
    <row r="649" spans="2:11" x14ac:dyDescent="0.35">
      <c r="B649" s="554" t="s">
        <v>1720</v>
      </c>
      <c r="C649" s="555" t="s">
        <v>35</v>
      </c>
      <c r="D649" s="556">
        <v>0</v>
      </c>
      <c r="E649" s="556">
        <v>0</v>
      </c>
      <c r="F649" s="556">
        <v>0</v>
      </c>
      <c r="G649" s="556">
        <v>0</v>
      </c>
      <c r="H649" s="556">
        <v>0</v>
      </c>
      <c r="I649" s="556">
        <v>0</v>
      </c>
      <c r="J649" s="556">
        <v>0</v>
      </c>
      <c r="K649" s="557">
        <v>0</v>
      </c>
    </row>
    <row r="650" spans="2:11" x14ac:dyDescent="0.35">
      <c r="B650" s="549" t="s">
        <v>1721</v>
      </c>
      <c r="C650" s="553" t="s">
        <v>1722</v>
      </c>
      <c r="D650" s="551">
        <v>0</v>
      </c>
      <c r="E650" s="551">
        <v>0</v>
      </c>
      <c r="F650" s="551">
        <v>0</v>
      </c>
      <c r="G650" s="551">
        <v>0</v>
      </c>
      <c r="H650" s="551">
        <v>0</v>
      </c>
      <c r="I650" s="551">
        <v>0</v>
      </c>
      <c r="J650" s="551">
        <v>0</v>
      </c>
      <c r="K650" s="552">
        <v>0</v>
      </c>
    </row>
    <row r="651" spans="2:11" x14ac:dyDescent="0.35">
      <c r="B651" s="554" t="s">
        <v>1723</v>
      </c>
      <c r="C651" s="555" t="s">
        <v>1724</v>
      </c>
      <c r="D651" s="556">
        <v>0</v>
      </c>
      <c r="E651" s="556">
        <v>0</v>
      </c>
      <c r="F651" s="556">
        <v>0</v>
      </c>
      <c r="G651" s="556">
        <v>0</v>
      </c>
      <c r="H651" s="556">
        <v>0</v>
      </c>
      <c r="I651" s="556">
        <v>0</v>
      </c>
      <c r="J651" s="556">
        <v>0</v>
      </c>
      <c r="K651" s="557">
        <v>0</v>
      </c>
    </row>
    <row r="652" spans="2:11" x14ac:dyDescent="0.35">
      <c r="B652" s="549" t="s">
        <v>1725</v>
      </c>
      <c r="C652" s="553" t="s">
        <v>1726</v>
      </c>
      <c r="D652" s="551">
        <v>0</v>
      </c>
      <c r="E652" s="551">
        <v>0</v>
      </c>
      <c r="F652" s="551">
        <v>0</v>
      </c>
      <c r="G652" s="551">
        <v>0</v>
      </c>
      <c r="H652" s="551">
        <v>0</v>
      </c>
      <c r="I652" s="551">
        <v>0</v>
      </c>
      <c r="J652" s="551">
        <v>0</v>
      </c>
      <c r="K652" s="552">
        <v>0</v>
      </c>
    </row>
    <row r="653" spans="2:11" x14ac:dyDescent="0.35">
      <c r="B653" s="554" t="s">
        <v>1727</v>
      </c>
      <c r="C653" s="555" t="s">
        <v>1728</v>
      </c>
      <c r="D653" s="556">
        <v>0</v>
      </c>
      <c r="E653" s="556">
        <v>0</v>
      </c>
      <c r="F653" s="556">
        <v>0</v>
      </c>
      <c r="G653" s="556">
        <v>0</v>
      </c>
      <c r="H653" s="556">
        <v>0</v>
      </c>
      <c r="I653" s="556">
        <v>0</v>
      </c>
      <c r="J653" s="556">
        <v>0</v>
      </c>
      <c r="K653" s="557">
        <v>0</v>
      </c>
    </row>
    <row r="654" spans="2:11" x14ac:dyDescent="0.35">
      <c r="B654" s="554" t="s">
        <v>1729</v>
      </c>
      <c r="C654" s="555" t="s">
        <v>1730</v>
      </c>
      <c r="D654" s="556">
        <v>0</v>
      </c>
      <c r="E654" s="556">
        <v>0</v>
      </c>
      <c r="F654" s="556">
        <v>0</v>
      </c>
      <c r="G654" s="556">
        <v>0</v>
      </c>
      <c r="H654" s="556">
        <v>0</v>
      </c>
      <c r="I654" s="556">
        <v>0</v>
      </c>
      <c r="J654" s="556">
        <v>0</v>
      </c>
      <c r="K654" s="557">
        <v>0</v>
      </c>
    </row>
    <row r="655" spans="2:11" ht="22.5" x14ac:dyDescent="0.35">
      <c r="B655" s="560" t="s">
        <v>1731</v>
      </c>
      <c r="C655" s="555" t="s">
        <v>1732</v>
      </c>
      <c r="D655" s="556">
        <v>0</v>
      </c>
      <c r="E655" s="556">
        <v>0</v>
      </c>
      <c r="F655" s="556">
        <v>0</v>
      </c>
      <c r="G655" s="556">
        <v>0</v>
      </c>
      <c r="H655" s="556">
        <v>0</v>
      </c>
      <c r="I655" s="556">
        <v>0</v>
      </c>
      <c r="J655" s="556">
        <v>0</v>
      </c>
      <c r="K655" s="557">
        <v>0</v>
      </c>
    </row>
    <row r="656" spans="2:11" x14ac:dyDescent="0.35">
      <c r="B656" s="561" t="s">
        <v>1733</v>
      </c>
      <c r="C656" s="553" t="s">
        <v>1734</v>
      </c>
      <c r="D656" s="551">
        <v>0</v>
      </c>
      <c r="E656" s="551">
        <v>0</v>
      </c>
      <c r="F656" s="551">
        <v>0</v>
      </c>
      <c r="G656" s="551">
        <v>0</v>
      </c>
      <c r="H656" s="551">
        <v>0</v>
      </c>
      <c r="I656" s="551">
        <v>0</v>
      </c>
      <c r="J656" s="551">
        <v>0</v>
      </c>
      <c r="K656" s="552">
        <v>0</v>
      </c>
    </row>
    <row r="657" spans="2:11" x14ac:dyDescent="0.35">
      <c r="B657" s="561" t="s">
        <v>1735</v>
      </c>
      <c r="C657" s="553" t="s">
        <v>36</v>
      </c>
      <c r="D657" s="551">
        <v>0</v>
      </c>
      <c r="E657" s="551">
        <v>0</v>
      </c>
      <c r="F657" s="551">
        <v>0</v>
      </c>
      <c r="G657" s="551">
        <v>0</v>
      </c>
      <c r="H657" s="551">
        <v>0</v>
      </c>
      <c r="I657" s="551">
        <v>0</v>
      </c>
      <c r="J657" s="551">
        <v>0</v>
      </c>
      <c r="K657" s="552">
        <v>0</v>
      </c>
    </row>
    <row r="658" spans="2:11" x14ac:dyDescent="0.35">
      <c r="B658" s="560" t="s">
        <v>1736</v>
      </c>
      <c r="C658" s="555" t="s">
        <v>36</v>
      </c>
      <c r="D658" s="556">
        <v>0</v>
      </c>
      <c r="E658" s="556">
        <v>0</v>
      </c>
      <c r="F658" s="556">
        <v>0</v>
      </c>
      <c r="G658" s="556">
        <v>0</v>
      </c>
      <c r="H658" s="556">
        <v>0</v>
      </c>
      <c r="I658" s="556">
        <v>0</v>
      </c>
      <c r="J658" s="556">
        <v>0</v>
      </c>
      <c r="K658" s="557">
        <v>0</v>
      </c>
    </row>
    <row r="659" spans="2:11" x14ac:dyDescent="0.35">
      <c r="B659" s="561" t="s">
        <v>1737</v>
      </c>
      <c r="C659" s="550" t="s">
        <v>218</v>
      </c>
      <c r="D659" s="551">
        <v>0</v>
      </c>
      <c r="E659" s="551">
        <v>0</v>
      </c>
      <c r="F659" s="551">
        <v>0</v>
      </c>
      <c r="G659" s="551">
        <v>0</v>
      </c>
      <c r="H659" s="551">
        <v>0</v>
      </c>
      <c r="I659" s="551">
        <v>0</v>
      </c>
      <c r="J659" s="551">
        <v>0</v>
      </c>
      <c r="K659" s="552">
        <v>0</v>
      </c>
    </row>
    <row r="660" spans="2:11" x14ac:dyDescent="0.35">
      <c r="B660" s="560" t="s">
        <v>1738</v>
      </c>
      <c r="C660" s="555" t="s">
        <v>218</v>
      </c>
      <c r="D660" s="556">
        <v>0</v>
      </c>
      <c r="E660" s="556">
        <v>0</v>
      </c>
      <c r="F660" s="556">
        <v>0</v>
      </c>
      <c r="G660" s="556">
        <v>0</v>
      </c>
      <c r="H660" s="556">
        <v>0</v>
      </c>
      <c r="I660" s="556">
        <v>0</v>
      </c>
      <c r="J660" s="556">
        <v>0</v>
      </c>
      <c r="K660" s="557">
        <v>0</v>
      </c>
    </row>
    <row r="661" spans="2:11" x14ac:dyDescent="0.35">
      <c r="B661" s="561" t="s">
        <v>1739</v>
      </c>
      <c r="C661" s="553" t="s">
        <v>219</v>
      </c>
      <c r="D661" s="551">
        <v>0</v>
      </c>
      <c r="E661" s="551">
        <v>0</v>
      </c>
      <c r="F661" s="551">
        <v>0</v>
      </c>
      <c r="G661" s="551">
        <v>0</v>
      </c>
      <c r="H661" s="551">
        <v>0</v>
      </c>
      <c r="I661" s="551">
        <v>0</v>
      </c>
      <c r="J661" s="551">
        <v>0</v>
      </c>
      <c r="K661" s="552">
        <v>0</v>
      </c>
    </row>
    <row r="662" spans="2:11" x14ac:dyDescent="0.35">
      <c r="B662" s="560" t="s">
        <v>1740</v>
      </c>
      <c r="C662" s="555" t="s">
        <v>219</v>
      </c>
      <c r="D662" s="556">
        <v>0</v>
      </c>
      <c r="E662" s="556">
        <v>0</v>
      </c>
      <c r="F662" s="556">
        <v>0</v>
      </c>
      <c r="G662" s="556">
        <v>0</v>
      </c>
      <c r="H662" s="556">
        <v>0</v>
      </c>
      <c r="I662" s="556">
        <v>0</v>
      </c>
      <c r="J662" s="556">
        <v>0</v>
      </c>
      <c r="K662" s="557">
        <v>0</v>
      </c>
    </row>
    <row r="663" spans="2:11" x14ac:dyDescent="0.35">
      <c r="B663" s="561" t="s">
        <v>1741</v>
      </c>
      <c r="C663" s="553" t="s">
        <v>26</v>
      </c>
      <c r="D663" s="551">
        <v>0</v>
      </c>
      <c r="E663" s="551">
        <v>0</v>
      </c>
      <c r="F663" s="551">
        <v>0</v>
      </c>
      <c r="G663" s="551">
        <v>0</v>
      </c>
      <c r="H663" s="551">
        <v>0</v>
      </c>
      <c r="I663" s="551">
        <v>0</v>
      </c>
      <c r="J663" s="551">
        <v>0</v>
      </c>
      <c r="K663" s="552">
        <v>0</v>
      </c>
    </row>
    <row r="664" spans="2:11" x14ac:dyDescent="0.35">
      <c r="B664" s="560" t="s">
        <v>1742</v>
      </c>
      <c r="C664" s="555" t="s">
        <v>26</v>
      </c>
      <c r="D664" s="556">
        <v>0</v>
      </c>
      <c r="E664" s="556">
        <v>0</v>
      </c>
      <c r="F664" s="556">
        <v>0</v>
      </c>
      <c r="G664" s="556">
        <v>0</v>
      </c>
      <c r="H664" s="556">
        <v>0</v>
      </c>
      <c r="I664" s="556">
        <v>0</v>
      </c>
      <c r="J664" s="556">
        <v>0</v>
      </c>
      <c r="K664" s="557">
        <v>0</v>
      </c>
    </row>
    <row r="665" spans="2:11" x14ac:dyDescent="0.35">
      <c r="B665" s="561" t="s">
        <v>1743</v>
      </c>
      <c r="C665" s="553" t="s">
        <v>220</v>
      </c>
      <c r="D665" s="551">
        <v>0</v>
      </c>
      <c r="E665" s="551">
        <v>0</v>
      </c>
      <c r="F665" s="551">
        <v>0</v>
      </c>
      <c r="G665" s="551">
        <v>0</v>
      </c>
      <c r="H665" s="551">
        <v>0</v>
      </c>
      <c r="I665" s="551">
        <v>0</v>
      </c>
      <c r="J665" s="551">
        <v>0</v>
      </c>
      <c r="K665" s="552">
        <v>0</v>
      </c>
    </row>
    <row r="666" spans="2:11" x14ac:dyDescent="0.35">
      <c r="B666" s="560" t="s">
        <v>1744</v>
      </c>
      <c r="C666" s="555" t="s">
        <v>220</v>
      </c>
      <c r="D666" s="556">
        <v>0</v>
      </c>
      <c r="E666" s="556">
        <v>0</v>
      </c>
      <c r="F666" s="556">
        <v>0</v>
      </c>
      <c r="G666" s="556">
        <v>0</v>
      </c>
      <c r="H666" s="556">
        <v>0</v>
      </c>
      <c r="I666" s="556">
        <v>0</v>
      </c>
      <c r="J666" s="556">
        <v>0</v>
      </c>
      <c r="K666" s="557">
        <v>0</v>
      </c>
    </row>
    <row r="667" spans="2:11" x14ac:dyDescent="0.35">
      <c r="B667" s="561" t="s">
        <v>1745</v>
      </c>
      <c r="C667" s="553" t="s">
        <v>221</v>
      </c>
      <c r="D667" s="551">
        <v>0</v>
      </c>
      <c r="E667" s="551">
        <v>0</v>
      </c>
      <c r="F667" s="551">
        <v>0</v>
      </c>
      <c r="G667" s="551">
        <v>0</v>
      </c>
      <c r="H667" s="551">
        <v>0</v>
      </c>
      <c r="I667" s="551">
        <v>0</v>
      </c>
      <c r="J667" s="551">
        <v>0</v>
      </c>
      <c r="K667" s="552">
        <v>0</v>
      </c>
    </row>
    <row r="668" spans="2:11" x14ac:dyDescent="0.35">
      <c r="B668" s="560" t="s">
        <v>1746</v>
      </c>
      <c r="C668" s="555" t="s">
        <v>221</v>
      </c>
      <c r="D668" s="556">
        <v>0</v>
      </c>
      <c r="E668" s="556">
        <v>0</v>
      </c>
      <c r="F668" s="556">
        <v>0</v>
      </c>
      <c r="G668" s="556">
        <v>0</v>
      </c>
      <c r="H668" s="556">
        <v>0</v>
      </c>
      <c r="I668" s="556">
        <v>0</v>
      </c>
      <c r="J668" s="556">
        <v>0</v>
      </c>
      <c r="K668" s="557">
        <v>0</v>
      </c>
    </row>
    <row r="669" spans="2:11" x14ac:dyDescent="0.35">
      <c r="B669" s="561" t="s">
        <v>1747</v>
      </c>
      <c r="C669" s="553" t="s">
        <v>1748</v>
      </c>
      <c r="D669" s="551">
        <v>0</v>
      </c>
      <c r="E669" s="551">
        <v>0</v>
      </c>
      <c r="F669" s="551">
        <v>0</v>
      </c>
      <c r="G669" s="551">
        <v>0</v>
      </c>
      <c r="H669" s="551">
        <v>0</v>
      </c>
      <c r="I669" s="551">
        <v>0</v>
      </c>
      <c r="J669" s="551">
        <v>0</v>
      </c>
      <c r="K669" s="552">
        <v>0</v>
      </c>
    </row>
    <row r="670" spans="2:11" x14ac:dyDescent="0.35">
      <c r="B670" s="560" t="s">
        <v>1749</v>
      </c>
      <c r="C670" s="555" t="s">
        <v>1750</v>
      </c>
      <c r="D670" s="556">
        <v>0</v>
      </c>
      <c r="E670" s="556">
        <v>0</v>
      </c>
      <c r="F670" s="556">
        <v>0</v>
      </c>
      <c r="G670" s="556">
        <v>0</v>
      </c>
      <c r="H670" s="556">
        <v>0</v>
      </c>
      <c r="I670" s="556">
        <v>0</v>
      </c>
      <c r="J670" s="556">
        <v>0</v>
      </c>
      <c r="K670" s="557">
        <v>0</v>
      </c>
    </row>
    <row r="671" spans="2:11" x14ac:dyDescent="0.35">
      <c r="B671" s="561" t="s">
        <v>1751</v>
      </c>
      <c r="C671" s="553" t="s">
        <v>1752</v>
      </c>
      <c r="D671" s="551">
        <v>0</v>
      </c>
      <c r="E671" s="551">
        <v>0</v>
      </c>
      <c r="F671" s="551">
        <v>0</v>
      </c>
      <c r="G671" s="551">
        <v>0</v>
      </c>
      <c r="H671" s="551">
        <v>0</v>
      </c>
      <c r="I671" s="551">
        <v>0</v>
      </c>
      <c r="J671" s="551">
        <v>0</v>
      </c>
      <c r="K671" s="552">
        <v>0</v>
      </c>
    </row>
    <row r="672" spans="2:11" x14ac:dyDescent="0.35">
      <c r="B672" s="560" t="s">
        <v>1753</v>
      </c>
      <c r="C672" s="555" t="s">
        <v>1752</v>
      </c>
      <c r="D672" s="556">
        <v>0</v>
      </c>
      <c r="E672" s="556">
        <v>0</v>
      </c>
      <c r="F672" s="556">
        <v>0</v>
      </c>
      <c r="G672" s="556">
        <v>0</v>
      </c>
      <c r="H672" s="556">
        <v>0</v>
      </c>
      <c r="I672" s="556">
        <v>0</v>
      </c>
      <c r="J672" s="556">
        <v>0</v>
      </c>
      <c r="K672" s="557">
        <v>0</v>
      </c>
    </row>
    <row r="673" spans="2:11" x14ac:dyDescent="0.35">
      <c r="B673" s="561" t="s">
        <v>1754</v>
      </c>
      <c r="C673" s="553" t="s">
        <v>1755</v>
      </c>
      <c r="D673" s="551">
        <v>0</v>
      </c>
      <c r="E673" s="551">
        <v>0</v>
      </c>
      <c r="F673" s="551">
        <v>0</v>
      </c>
      <c r="G673" s="551">
        <v>0</v>
      </c>
      <c r="H673" s="551">
        <v>0</v>
      </c>
      <c r="I673" s="551">
        <v>0</v>
      </c>
      <c r="J673" s="551">
        <v>0</v>
      </c>
      <c r="K673" s="552">
        <v>0</v>
      </c>
    </row>
    <row r="674" spans="2:11" x14ac:dyDescent="0.35">
      <c r="B674" s="560" t="s">
        <v>1756</v>
      </c>
      <c r="C674" s="555" t="s">
        <v>1755</v>
      </c>
      <c r="D674" s="556">
        <v>0</v>
      </c>
      <c r="E674" s="556">
        <v>0</v>
      </c>
      <c r="F674" s="556">
        <v>0</v>
      </c>
      <c r="G674" s="556">
        <v>0</v>
      </c>
      <c r="H674" s="556">
        <v>0</v>
      </c>
      <c r="I674" s="556">
        <v>0</v>
      </c>
      <c r="J674" s="556">
        <v>0</v>
      </c>
      <c r="K674" s="557">
        <v>0</v>
      </c>
    </row>
    <row r="675" spans="2:11" x14ac:dyDescent="0.35">
      <c r="B675" s="561" t="s">
        <v>1757</v>
      </c>
      <c r="C675" s="553" t="s">
        <v>1758</v>
      </c>
      <c r="D675" s="551">
        <v>0</v>
      </c>
      <c r="E675" s="551">
        <v>0</v>
      </c>
      <c r="F675" s="551">
        <v>0</v>
      </c>
      <c r="G675" s="551">
        <v>0</v>
      </c>
      <c r="H675" s="551">
        <v>0</v>
      </c>
      <c r="I675" s="551">
        <v>0</v>
      </c>
      <c r="J675" s="551">
        <v>0</v>
      </c>
      <c r="K675" s="552">
        <v>0</v>
      </c>
    </row>
    <row r="676" spans="2:11" x14ac:dyDescent="0.35">
      <c r="B676" s="561" t="s">
        <v>1759</v>
      </c>
      <c r="C676" s="553" t="s">
        <v>1760</v>
      </c>
      <c r="D676" s="551">
        <v>0</v>
      </c>
      <c r="E676" s="551">
        <v>0</v>
      </c>
      <c r="F676" s="551">
        <v>0</v>
      </c>
      <c r="G676" s="551">
        <v>0</v>
      </c>
      <c r="H676" s="551">
        <v>0</v>
      </c>
      <c r="I676" s="551">
        <v>0</v>
      </c>
      <c r="J676" s="551">
        <v>0</v>
      </c>
      <c r="K676" s="552">
        <v>0</v>
      </c>
    </row>
    <row r="677" spans="2:11" x14ac:dyDescent="0.35">
      <c r="B677" s="561" t="s">
        <v>1761</v>
      </c>
      <c r="C677" s="553" t="s">
        <v>1762</v>
      </c>
      <c r="D677" s="551">
        <v>0</v>
      </c>
      <c r="E677" s="551">
        <v>0</v>
      </c>
      <c r="F677" s="551">
        <v>0</v>
      </c>
      <c r="G677" s="551">
        <v>0</v>
      </c>
      <c r="H677" s="551">
        <v>0</v>
      </c>
      <c r="I677" s="551">
        <v>0</v>
      </c>
      <c r="J677" s="551">
        <v>0</v>
      </c>
      <c r="K677" s="552">
        <v>0</v>
      </c>
    </row>
    <row r="678" spans="2:11" x14ac:dyDescent="0.35">
      <c r="B678" s="554" t="s">
        <v>1763</v>
      </c>
      <c r="C678" s="555" t="s">
        <v>1764</v>
      </c>
      <c r="D678" s="556">
        <v>0</v>
      </c>
      <c r="E678" s="556">
        <v>0</v>
      </c>
      <c r="F678" s="556">
        <v>0</v>
      </c>
      <c r="G678" s="556">
        <v>0</v>
      </c>
      <c r="H678" s="556">
        <v>0</v>
      </c>
      <c r="I678" s="556">
        <v>0</v>
      </c>
      <c r="J678" s="556">
        <v>0</v>
      </c>
      <c r="K678" s="557">
        <v>0</v>
      </c>
    </row>
    <row r="679" spans="2:11" x14ac:dyDescent="0.35">
      <c r="B679" s="561" t="s">
        <v>1765</v>
      </c>
      <c r="C679" s="550" t="s">
        <v>1766</v>
      </c>
      <c r="D679" s="551">
        <v>0</v>
      </c>
      <c r="E679" s="551">
        <v>0</v>
      </c>
      <c r="F679" s="551">
        <v>0</v>
      </c>
      <c r="G679" s="551">
        <v>0</v>
      </c>
      <c r="H679" s="551">
        <v>0</v>
      </c>
      <c r="I679" s="551">
        <v>0</v>
      </c>
      <c r="J679" s="551">
        <v>0</v>
      </c>
      <c r="K679" s="552">
        <v>0</v>
      </c>
    </row>
    <row r="680" spans="2:11" x14ac:dyDescent="0.35">
      <c r="B680" s="560" t="s">
        <v>1767</v>
      </c>
      <c r="C680" s="558" t="s">
        <v>1768</v>
      </c>
      <c r="D680" s="556">
        <v>0</v>
      </c>
      <c r="E680" s="556">
        <v>0</v>
      </c>
      <c r="F680" s="556">
        <v>0</v>
      </c>
      <c r="G680" s="556">
        <v>0</v>
      </c>
      <c r="H680" s="556">
        <v>0</v>
      </c>
      <c r="I680" s="556">
        <v>0</v>
      </c>
      <c r="J680" s="556">
        <v>0</v>
      </c>
      <c r="K680" s="557">
        <v>0</v>
      </c>
    </row>
    <row r="681" spans="2:11" x14ac:dyDescent="0.35">
      <c r="B681" s="560" t="s">
        <v>1769</v>
      </c>
      <c r="C681" s="555" t="s">
        <v>1770</v>
      </c>
      <c r="D681" s="556">
        <v>0</v>
      </c>
      <c r="E681" s="556">
        <v>0</v>
      </c>
      <c r="F681" s="556">
        <v>0</v>
      </c>
      <c r="G681" s="556">
        <v>0</v>
      </c>
      <c r="H681" s="556">
        <v>0</v>
      </c>
      <c r="I681" s="556">
        <v>0</v>
      </c>
      <c r="J681" s="556">
        <v>0</v>
      </c>
      <c r="K681" s="557">
        <v>0</v>
      </c>
    </row>
    <row r="682" spans="2:11" x14ac:dyDescent="0.35">
      <c r="B682" s="560" t="s">
        <v>1771</v>
      </c>
      <c r="C682" s="555" t="s">
        <v>1772</v>
      </c>
      <c r="D682" s="556">
        <v>0</v>
      </c>
      <c r="E682" s="556">
        <v>0</v>
      </c>
      <c r="F682" s="556">
        <v>0</v>
      </c>
      <c r="G682" s="556">
        <v>0</v>
      </c>
      <c r="H682" s="556">
        <v>0</v>
      </c>
      <c r="I682" s="556">
        <v>0</v>
      </c>
      <c r="J682" s="556">
        <v>0</v>
      </c>
      <c r="K682" s="557">
        <v>0</v>
      </c>
    </row>
    <row r="683" spans="2:11" x14ac:dyDescent="0.35">
      <c r="B683" s="560" t="s">
        <v>1773</v>
      </c>
      <c r="C683" s="555" t="s">
        <v>1774</v>
      </c>
      <c r="D683" s="556">
        <v>0</v>
      </c>
      <c r="E683" s="556">
        <v>0</v>
      </c>
      <c r="F683" s="556">
        <v>0</v>
      </c>
      <c r="G683" s="556">
        <v>0</v>
      </c>
      <c r="H683" s="556">
        <v>0</v>
      </c>
      <c r="I683" s="556">
        <v>0</v>
      </c>
      <c r="J683" s="556">
        <v>0</v>
      </c>
      <c r="K683" s="557">
        <v>0</v>
      </c>
    </row>
    <row r="684" spans="2:11" x14ac:dyDescent="0.35">
      <c r="B684" s="560" t="s">
        <v>1775</v>
      </c>
      <c r="C684" s="555" t="s">
        <v>1776</v>
      </c>
      <c r="D684" s="556">
        <v>0</v>
      </c>
      <c r="E684" s="556">
        <v>0</v>
      </c>
      <c r="F684" s="556">
        <v>0</v>
      </c>
      <c r="G684" s="556">
        <v>0</v>
      </c>
      <c r="H684" s="556">
        <v>0</v>
      </c>
      <c r="I684" s="556">
        <v>0</v>
      </c>
      <c r="J684" s="556">
        <v>0</v>
      </c>
      <c r="K684" s="557">
        <v>0</v>
      </c>
    </row>
    <row r="685" spans="2:11" x14ac:dyDescent="0.35">
      <c r="B685" s="560" t="s">
        <v>1777</v>
      </c>
      <c r="C685" s="555" t="s">
        <v>1778</v>
      </c>
      <c r="D685" s="556">
        <v>0</v>
      </c>
      <c r="E685" s="556">
        <v>0</v>
      </c>
      <c r="F685" s="556">
        <v>0</v>
      </c>
      <c r="G685" s="556">
        <v>0</v>
      </c>
      <c r="H685" s="556">
        <v>0</v>
      </c>
      <c r="I685" s="556">
        <v>0</v>
      </c>
      <c r="J685" s="556">
        <v>0</v>
      </c>
      <c r="K685" s="557">
        <v>0</v>
      </c>
    </row>
    <row r="686" spans="2:11" x14ac:dyDescent="0.35">
      <c r="B686" s="560" t="s">
        <v>1779</v>
      </c>
      <c r="C686" s="555" t="s">
        <v>1780</v>
      </c>
      <c r="D686" s="556">
        <v>0</v>
      </c>
      <c r="E686" s="556">
        <v>0</v>
      </c>
      <c r="F686" s="556">
        <v>0</v>
      </c>
      <c r="G686" s="556">
        <v>0</v>
      </c>
      <c r="H686" s="556">
        <v>0</v>
      </c>
      <c r="I686" s="556">
        <v>0</v>
      </c>
      <c r="J686" s="556">
        <v>0</v>
      </c>
      <c r="K686" s="557">
        <v>0</v>
      </c>
    </row>
    <row r="687" spans="2:11" x14ac:dyDescent="0.35">
      <c r="B687" s="560" t="s">
        <v>1781</v>
      </c>
      <c r="C687" s="555" t="s">
        <v>1782</v>
      </c>
      <c r="D687" s="556">
        <v>0</v>
      </c>
      <c r="E687" s="556">
        <v>0</v>
      </c>
      <c r="F687" s="556">
        <v>0</v>
      </c>
      <c r="G687" s="556">
        <v>0</v>
      </c>
      <c r="H687" s="556">
        <v>0</v>
      </c>
      <c r="I687" s="556">
        <v>0</v>
      </c>
      <c r="J687" s="556">
        <v>0</v>
      </c>
      <c r="K687" s="557">
        <v>0</v>
      </c>
    </row>
    <row r="688" spans="2:11" x14ac:dyDescent="0.35">
      <c r="B688" s="560" t="s">
        <v>1783</v>
      </c>
      <c r="C688" s="555" t="s">
        <v>1784</v>
      </c>
      <c r="D688" s="556">
        <v>0</v>
      </c>
      <c r="E688" s="556">
        <v>0</v>
      </c>
      <c r="F688" s="556">
        <v>0</v>
      </c>
      <c r="G688" s="556">
        <v>0</v>
      </c>
      <c r="H688" s="556">
        <v>0</v>
      </c>
      <c r="I688" s="556">
        <v>0</v>
      </c>
      <c r="J688" s="556">
        <v>0</v>
      </c>
      <c r="K688" s="557">
        <v>0</v>
      </c>
    </row>
    <row r="689" spans="2:11" ht="22.5" x14ac:dyDescent="0.35">
      <c r="B689" s="561" t="s">
        <v>1785</v>
      </c>
      <c r="C689" s="553" t="s">
        <v>1786</v>
      </c>
      <c r="D689" s="551">
        <v>0</v>
      </c>
      <c r="E689" s="551">
        <v>0</v>
      </c>
      <c r="F689" s="551">
        <v>0</v>
      </c>
      <c r="G689" s="551">
        <v>0</v>
      </c>
      <c r="H689" s="551">
        <v>0</v>
      </c>
      <c r="I689" s="551">
        <v>0</v>
      </c>
      <c r="J689" s="551">
        <v>0</v>
      </c>
      <c r="K689" s="552">
        <v>0</v>
      </c>
    </row>
    <row r="690" spans="2:11" x14ac:dyDescent="0.35">
      <c r="B690" s="560" t="s">
        <v>1787</v>
      </c>
      <c r="C690" s="555" t="s">
        <v>1768</v>
      </c>
      <c r="D690" s="556">
        <v>0</v>
      </c>
      <c r="E690" s="556">
        <v>0</v>
      </c>
      <c r="F690" s="556">
        <v>0</v>
      </c>
      <c r="G690" s="556">
        <v>0</v>
      </c>
      <c r="H690" s="556">
        <v>0</v>
      </c>
      <c r="I690" s="556">
        <v>0</v>
      </c>
      <c r="J690" s="556">
        <v>0</v>
      </c>
      <c r="K690" s="557">
        <v>0</v>
      </c>
    </row>
    <row r="691" spans="2:11" x14ac:dyDescent="0.35">
      <c r="B691" s="560" t="s">
        <v>1788</v>
      </c>
      <c r="C691" s="555" t="s">
        <v>1770</v>
      </c>
      <c r="D691" s="556">
        <v>0</v>
      </c>
      <c r="E691" s="556">
        <v>0</v>
      </c>
      <c r="F691" s="556">
        <v>0</v>
      </c>
      <c r="G691" s="556">
        <v>0</v>
      </c>
      <c r="H691" s="556">
        <v>0</v>
      </c>
      <c r="I691" s="556">
        <v>0</v>
      </c>
      <c r="J691" s="556">
        <v>0</v>
      </c>
      <c r="K691" s="557">
        <v>0</v>
      </c>
    </row>
    <row r="692" spans="2:11" x14ac:dyDescent="0.35">
      <c r="B692" s="560" t="s">
        <v>1789</v>
      </c>
      <c r="C692" s="555" t="s">
        <v>1772</v>
      </c>
      <c r="D692" s="556">
        <v>0</v>
      </c>
      <c r="E692" s="556">
        <v>0</v>
      </c>
      <c r="F692" s="556">
        <v>0</v>
      </c>
      <c r="G692" s="556">
        <v>0</v>
      </c>
      <c r="H692" s="556">
        <v>0</v>
      </c>
      <c r="I692" s="556">
        <v>0</v>
      </c>
      <c r="J692" s="556">
        <v>0</v>
      </c>
      <c r="K692" s="557">
        <v>0</v>
      </c>
    </row>
    <row r="693" spans="2:11" x14ac:dyDescent="0.35">
      <c r="B693" s="560" t="s">
        <v>1790</v>
      </c>
      <c r="C693" s="555" t="s">
        <v>1774</v>
      </c>
      <c r="D693" s="556">
        <v>0</v>
      </c>
      <c r="E693" s="556">
        <v>0</v>
      </c>
      <c r="F693" s="556">
        <v>0</v>
      </c>
      <c r="G693" s="556">
        <v>0</v>
      </c>
      <c r="H693" s="556">
        <v>0</v>
      </c>
      <c r="I693" s="556">
        <v>0</v>
      </c>
      <c r="J693" s="556">
        <v>0</v>
      </c>
      <c r="K693" s="557">
        <v>0</v>
      </c>
    </row>
    <row r="694" spans="2:11" x14ac:dyDescent="0.35">
      <c r="B694" s="560" t="s">
        <v>1791</v>
      </c>
      <c r="C694" s="555" t="s">
        <v>1776</v>
      </c>
      <c r="D694" s="556">
        <v>0</v>
      </c>
      <c r="E694" s="556">
        <v>0</v>
      </c>
      <c r="F694" s="556">
        <v>0</v>
      </c>
      <c r="G694" s="556">
        <v>0</v>
      </c>
      <c r="H694" s="556">
        <v>0</v>
      </c>
      <c r="I694" s="556">
        <v>0</v>
      </c>
      <c r="J694" s="556">
        <v>0</v>
      </c>
      <c r="K694" s="557">
        <v>0</v>
      </c>
    </row>
    <row r="695" spans="2:11" x14ac:dyDescent="0.35">
      <c r="B695" s="560" t="s">
        <v>1792</v>
      </c>
      <c r="C695" s="555" t="s">
        <v>1778</v>
      </c>
      <c r="D695" s="556">
        <v>0</v>
      </c>
      <c r="E695" s="556">
        <v>0</v>
      </c>
      <c r="F695" s="556">
        <v>0</v>
      </c>
      <c r="G695" s="556">
        <v>0</v>
      </c>
      <c r="H695" s="556">
        <v>0</v>
      </c>
      <c r="I695" s="556">
        <v>0</v>
      </c>
      <c r="J695" s="556">
        <v>0</v>
      </c>
      <c r="K695" s="557">
        <v>0</v>
      </c>
    </row>
    <row r="696" spans="2:11" x14ac:dyDescent="0.35">
      <c r="B696" s="560" t="s">
        <v>1793</v>
      </c>
      <c r="C696" s="555" t="s">
        <v>1780</v>
      </c>
      <c r="D696" s="556">
        <v>0</v>
      </c>
      <c r="E696" s="556">
        <v>0</v>
      </c>
      <c r="F696" s="556">
        <v>0</v>
      </c>
      <c r="G696" s="556">
        <v>0</v>
      </c>
      <c r="H696" s="556">
        <v>0</v>
      </c>
      <c r="I696" s="556">
        <v>0</v>
      </c>
      <c r="J696" s="556">
        <v>0</v>
      </c>
      <c r="K696" s="557">
        <v>0</v>
      </c>
    </row>
    <row r="697" spans="2:11" x14ac:dyDescent="0.35">
      <c r="B697" s="560" t="s">
        <v>1794</v>
      </c>
      <c r="C697" s="555" t="s">
        <v>1784</v>
      </c>
      <c r="D697" s="556">
        <v>0</v>
      </c>
      <c r="E697" s="556">
        <v>0</v>
      </c>
      <c r="F697" s="556">
        <v>0</v>
      </c>
      <c r="G697" s="556">
        <v>0</v>
      </c>
      <c r="H697" s="556">
        <v>0</v>
      </c>
      <c r="I697" s="556">
        <v>0</v>
      </c>
      <c r="J697" s="556">
        <v>0</v>
      </c>
      <c r="K697" s="557">
        <v>0</v>
      </c>
    </row>
    <row r="698" spans="2:11" x14ac:dyDescent="0.35">
      <c r="B698" s="560" t="s">
        <v>1795</v>
      </c>
      <c r="C698" s="555" t="s">
        <v>1796</v>
      </c>
      <c r="D698" s="556">
        <v>0</v>
      </c>
      <c r="E698" s="556">
        <v>0</v>
      </c>
      <c r="F698" s="556">
        <v>0</v>
      </c>
      <c r="G698" s="556">
        <v>0</v>
      </c>
      <c r="H698" s="556">
        <v>0</v>
      </c>
      <c r="I698" s="556">
        <v>0</v>
      </c>
      <c r="J698" s="556">
        <v>0</v>
      </c>
      <c r="K698" s="557">
        <v>0</v>
      </c>
    </row>
    <row r="699" spans="2:11" x14ac:dyDescent="0.35">
      <c r="B699" s="561" t="s">
        <v>1797</v>
      </c>
      <c r="C699" s="553" t="s">
        <v>1798</v>
      </c>
      <c r="D699" s="551">
        <v>0</v>
      </c>
      <c r="E699" s="551">
        <v>0</v>
      </c>
      <c r="F699" s="551">
        <v>0</v>
      </c>
      <c r="G699" s="551">
        <v>0</v>
      </c>
      <c r="H699" s="551">
        <v>0</v>
      </c>
      <c r="I699" s="551">
        <v>0</v>
      </c>
      <c r="J699" s="551">
        <v>0</v>
      </c>
      <c r="K699" s="552">
        <v>0</v>
      </c>
    </row>
    <row r="700" spans="2:11" x14ac:dyDescent="0.35">
      <c r="B700" s="560" t="s">
        <v>1799</v>
      </c>
      <c r="C700" s="555" t="s">
        <v>1798</v>
      </c>
      <c r="D700" s="556">
        <v>0</v>
      </c>
      <c r="E700" s="556">
        <v>0</v>
      </c>
      <c r="F700" s="556">
        <v>0</v>
      </c>
      <c r="G700" s="556">
        <v>0</v>
      </c>
      <c r="H700" s="556">
        <v>0</v>
      </c>
      <c r="I700" s="556">
        <v>0</v>
      </c>
      <c r="J700" s="556">
        <v>0</v>
      </c>
      <c r="K700" s="557">
        <v>0</v>
      </c>
    </row>
    <row r="701" spans="2:11" x14ac:dyDescent="0.35">
      <c r="B701" s="561" t="s">
        <v>1800</v>
      </c>
      <c r="C701" s="553" t="s">
        <v>1801</v>
      </c>
      <c r="D701" s="551">
        <v>0</v>
      </c>
      <c r="E701" s="551">
        <v>0</v>
      </c>
      <c r="F701" s="551">
        <v>0</v>
      </c>
      <c r="G701" s="551">
        <v>0</v>
      </c>
      <c r="H701" s="551">
        <v>0</v>
      </c>
      <c r="I701" s="551">
        <v>0</v>
      </c>
      <c r="J701" s="551">
        <v>0</v>
      </c>
      <c r="K701" s="552">
        <v>0</v>
      </c>
    </row>
    <row r="702" spans="2:11" x14ac:dyDescent="0.35">
      <c r="B702" s="560" t="s">
        <v>1802</v>
      </c>
      <c r="C702" s="555" t="s">
        <v>1768</v>
      </c>
      <c r="D702" s="556">
        <v>0</v>
      </c>
      <c r="E702" s="556">
        <v>0</v>
      </c>
      <c r="F702" s="556">
        <v>0</v>
      </c>
      <c r="G702" s="556">
        <v>0</v>
      </c>
      <c r="H702" s="556">
        <v>0</v>
      </c>
      <c r="I702" s="556">
        <v>0</v>
      </c>
      <c r="J702" s="556">
        <v>0</v>
      </c>
      <c r="K702" s="557">
        <v>0</v>
      </c>
    </row>
    <row r="703" spans="2:11" x14ac:dyDescent="0.35">
      <c r="B703" s="560" t="s">
        <v>1803</v>
      </c>
      <c r="C703" s="555" t="s">
        <v>1770</v>
      </c>
      <c r="D703" s="556">
        <v>0</v>
      </c>
      <c r="E703" s="556">
        <v>0</v>
      </c>
      <c r="F703" s="556">
        <v>0</v>
      </c>
      <c r="G703" s="556">
        <v>0</v>
      </c>
      <c r="H703" s="556">
        <v>0</v>
      </c>
      <c r="I703" s="556">
        <v>0</v>
      </c>
      <c r="J703" s="556">
        <v>0</v>
      </c>
      <c r="K703" s="557">
        <v>0</v>
      </c>
    </row>
    <row r="704" spans="2:11" x14ac:dyDescent="0.35">
      <c r="B704" s="560" t="s">
        <v>1804</v>
      </c>
      <c r="C704" s="555" t="s">
        <v>1772</v>
      </c>
      <c r="D704" s="556">
        <v>0</v>
      </c>
      <c r="E704" s="556">
        <v>0</v>
      </c>
      <c r="F704" s="556">
        <v>0</v>
      </c>
      <c r="G704" s="556">
        <v>0</v>
      </c>
      <c r="H704" s="556">
        <v>0</v>
      </c>
      <c r="I704" s="556">
        <v>0</v>
      </c>
      <c r="J704" s="556">
        <v>0</v>
      </c>
      <c r="K704" s="557">
        <v>0</v>
      </c>
    </row>
    <row r="705" spans="2:11" x14ac:dyDescent="0.35">
      <c r="B705" s="560" t="s">
        <v>1805</v>
      </c>
      <c r="C705" s="555" t="s">
        <v>1774</v>
      </c>
      <c r="D705" s="556">
        <v>0</v>
      </c>
      <c r="E705" s="556">
        <v>0</v>
      </c>
      <c r="F705" s="556">
        <v>0</v>
      </c>
      <c r="G705" s="556">
        <v>0</v>
      </c>
      <c r="H705" s="556">
        <v>0</v>
      </c>
      <c r="I705" s="556">
        <v>0</v>
      </c>
      <c r="J705" s="556">
        <v>0</v>
      </c>
      <c r="K705" s="557">
        <v>0</v>
      </c>
    </row>
    <row r="706" spans="2:11" x14ac:dyDescent="0.35">
      <c r="B706" s="560" t="s">
        <v>1806</v>
      </c>
      <c r="C706" s="555" t="s">
        <v>1776</v>
      </c>
      <c r="D706" s="556">
        <v>0</v>
      </c>
      <c r="E706" s="556">
        <v>0</v>
      </c>
      <c r="F706" s="556">
        <v>0</v>
      </c>
      <c r="G706" s="556">
        <v>0</v>
      </c>
      <c r="H706" s="556">
        <v>0</v>
      </c>
      <c r="I706" s="556">
        <v>0</v>
      </c>
      <c r="J706" s="556">
        <v>0</v>
      </c>
      <c r="K706" s="557">
        <v>0</v>
      </c>
    </row>
    <row r="707" spans="2:11" x14ac:dyDescent="0.35">
      <c r="B707" s="560" t="s">
        <v>1807</v>
      </c>
      <c r="C707" s="555" t="s">
        <v>1778</v>
      </c>
      <c r="D707" s="556">
        <v>0</v>
      </c>
      <c r="E707" s="556">
        <v>0</v>
      </c>
      <c r="F707" s="556">
        <v>0</v>
      </c>
      <c r="G707" s="556">
        <v>0</v>
      </c>
      <c r="H707" s="556">
        <v>0</v>
      </c>
      <c r="I707" s="556">
        <v>0</v>
      </c>
      <c r="J707" s="556">
        <v>0</v>
      </c>
      <c r="K707" s="557">
        <v>0</v>
      </c>
    </row>
    <row r="708" spans="2:11" x14ac:dyDescent="0.35">
      <c r="B708" s="560" t="s">
        <v>1808</v>
      </c>
      <c r="C708" s="555" t="s">
        <v>1780</v>
      </c>
      <c r="D708" s="556">
        <v>0</v>
      </c>
      <c r="E708" s="556">
        <v>0</v>
      </c>
      <c r="F708" s="556">
        <v>0</v>
      </c>
      <c r="G708" s="556">
        <v>0</v>
      </c>
      <c r="H708" s="556">
        <v>0</v>
      </c>
      <c r="I708" s="556">
        <v>0</v>
      </c>
      <c r="J708" s="556">
        <v>0</v>
      </c>
      <c r="K708" s="557">
        <v>0</v>
      </c>
    </row>
    <row r="709" spans="2:11" x14ac:dyDescent="0.35">
      <c r="B709" s="560" t="s">
        <v>1809</v>
      </c>
      <c r="C709" s="555" t="s">
        <v>1784</v>
      </c>
      <c r="D709" s="556">
        <v>0</v>
      </c>
      <c r="E709" s="556">
        <v>0</v>
      </c>
      <c r="F709" s="556">
        <v>0</v>
      </c>
      <c r="G709" s="556">
        <v>0</v>
      </c>
      <c r="H709" s="556">
        <v>0</v>
      </c>
      <c r="I709" s="556">
        <v>0</v>
      </c>
      <c r="J709" s="556">
        <v>0</v>
      </c>
      <c r="K709" s="557">
        <v>0</v>
      </c>
    </row>
    <row r="710" spans="2:11" x14ac:dyDescent="0.35">
      <c r="B710" s="560" t="s">
        <v>1810</v>
      </c>
      <c r="C710" s="555" t="s">
        <v>1811</v>
      </c>
      <c r="D710" s="556">
        <v>0</v>
      </c>
      <c r="E710" s="556">
        <v>0</v>
      </c>
      <c r="F710" s="556">
        <v>0</v>
      </c>
      <c r="G710" s="556">
        <v>0</v>
      </c>
      <c r="H710" s="556">
        <v>0</v>
      </c>
      <c r="I710" s="556">
        <v>0</v>
      </c>
      <c r="J710" s="556">
        <v>0</v>
      </c>
      <c r="K710" s="557">
        <v>0</v>
      </c>
    </row>
    <row r="711" spans="2:11" x14ac:dyDescent="0.35">
      <c r="B711" s="561" t="s">
        <v>1812</v>
      </c>
      <c r="C711" s="553" t="s">
        <v>1813</v>
      </c>
      <c r="D711" s="551">
        <v>0</v>
      </c>
      <c r="E711" s="551">
        <v>0</v>
      </c>
      <c r="F711" s="551">
        <v>0</v>
      </c>
      <c r="G711" s="551">
        <v>0</v>
      </c>
      <c r="H711" s="551">
        <v>0</v>
      </c>
      <c r="I711" s="551">
        <v>0</v>
      </c>
      <c r="J711" s="551">
        <v>0</v>
      </c>
      <c r="K711" s="552">
        <v>0</v>
      </c>
    </row>
    <row r="712" spans="2:11" x14ac:dyDescent="0.35">
      <c r="B712" s="560" t="s">
        <v>1814</v>
      </c>
      <c r="C712" s="555" t="s">
        <v>1768</v>
      </c>
      <c r="D712" s="556">
        <v>0</v>
      </c>
      <c r="E712" s="556">
        <v>0</v>
      </c>
      <c r="F712" s="556">
        <v>0</v>
      </c>
      <c r="G712" s="556">
        <v>0</v>
      </c>
      <c r="H712" s="556">
        <v>0</v>
      </c>
      <c r="I712" s="556">
        <v>0</v>
      </c>
      <c r="J712" s="556">
        <v>0</v>
      </c>
      <c r="K712" s="557">
        <v>0</v>
      </c>
    </row>
    <row r="713" spans="2:11" x14ac:dyDescent="0.35">
      <c r="B713" s="560" t="s">
        <v>1815</v>
      </c>
      <c r="C713" s="555" t="s">
        <v>1770</v>
      </c>
      <c r="D713" s="556">
        <v>0</v>
      </c>
      <c r="E713" s="556">
        <v>0</v>
      </c>
      <c r="F713" s="556">
        <v>0</v>
      </c>
      <c r="G713" s="556">
        <v>0</v>
      </c>
      <c r="H713" s="556">
        <v>0</v>
      </c>
      <c r="I713" s="556">
        <v>0</v>
      </c>
      <c r="J713" s="556">
        <v>0</v>
      </c>
      <c r="K713" s="557">
        <v>0</v>
      </c>
    </row>
    <row r="714" spans="2:11" x14ac:dyDescent="0.35">
      <c r="B714" s="560" t="s">
        <v>1816</v>
      </c>
      <c r="C714" s="555" t="s">
        <v>1772</v>
      </c>
      <c r="D714" s="556">
        <v>0</v>
      </c>
      <c r="E714" s="556">
        <v>0</v>
      </c>
      <c r="F714" s="556">
        <v>0</v>
      </c>
      <c r="G714" s="556">
        <v>0</v>
      </c>
      <c r="H714" s="556">
        <v>0</v>
      </c>
      <c r="I714" s="556">
        <v>0</v>
      </c>
      <c r="J714" s="556">
        <v>0</v>
      </c>
      <c r="K714" s="557">
        <v>0</v>
      </c>
    </row>
    <row r="715" spans="2:11" x14ac:dyDescent="0.35">
      <c r="B715" s="560" t="s">
        <v>1817</v>
      </c>
      <c r="C715" s="555" t="s">
        <v>1818</v>
      </c>
      <c r="D715" s="556">
        <v>0</v>
      </c>
      <c r="E715" s="556">
        <v>0</v>
      </c>
      <c r="F715" s="556">
        <v>0</v>
      </c>
      <c r="G715" s="556">
        <v>0</v>
      </c>
      <c r="H715" s="556">
        <v>0</v>
      </c>
      <c r="I715" s="556">
        <v>0</v>
      </c>
      <c r="J715" s="556">
        <v>0</v>
      </c>
      <c r="K715" s="557">
        <v>0</v>
      </c>
    </row>
    <row r="716" spans="2:11" x14ac:dyDescent="0.35">
      <c r="B716" s="560" t="s">
        <v>1819</v>
      </c>
      <c r="C716" s="562" t="s">
        <v>1776</v>
      </c>
      <c r="D716" s="556">
        <v>0</v>
      </c>
      <c r="E716" s="556">
        <v>0</v>
      </c>
      <c r="F716" s="556">
        <v>0</v>
      </c>
      <c r="G716" s="556">
        <v>0</v>
      </c>
      <c r="H716" s="556">
        <v>0</v>
      </c>
      <c r="I716" s="556">
        <v>0</v>
      </c>
      <c r="J716" s="556">
        <v>0</v>
      </c>
      <c r="K716" s="557">
        <v>0</v>
      </c>
    </row>
    <row r="717" spans="2:11" x14ac:dyDescent="0.35">
      <c r="B717" s="560" t="s">
        <v>1820</v>
      </c>
      <c r="C717" s="555" t="s">
        <v>1778</v>
      </c>
      <c r="D717" s="556">
        <v>0</v>
      </c>
      <c r="E717" s="556">
        <v>0</v>
      </c>
      <c r="F717" s="556">
        <v>0</v>
      </c>
      <c r="G717" s="556">
        <v>0</v>
      </c>
      <c r="H717" s="556">
        <v>0</v>
      </c>
      <c r="I717" s="556">
        <v>0</v>
      </c>
      <c r="J717" s="556">
        <v>0</v>
      </c>
      <c r="K717" s="557">
        <v>0</v>
      </c>
    </row>
    <row r="718" spans="2:11" x14ac:dyDescent="0.35">
      <c r="B718" s="560" t="s">
        <v>1821</v>
      </c>
      <c r="C718" s="555" t="s">
        <v>1780</v>
      </c>
      <c r="D718" s="556">
        <v>0</v>
      </c>
      <c r="E718" s="556">
        <v>0</v>
      </c>
      <c r="F718" s="556">
        <v>0</v>
      </c>
      <c r="G718" s="556">
        <v>0</v>
      </c>
      <c r="H718" s="556">
        <v>0</v>
      </c>
      <c r="I718" s="556">
        <v>0</v>
      </c>
      <c r="J718" s="556">
        <v>0</v>
      </c>
      <c r="K718" s="557">
        <v>0</v>
      </c>
    </row>
    <row r="719" spans="2:11" x14ac:dyDescent="0.35">
      <c r="B719" s="560" t="s">
        <v>1822</v>
      </c>
      <c r="C719" s="555" t="s">
        <v>1784</v>
      </c>
      <c r="D719" s="556">
        <v>0</v>
      </c>
      <c r="E719" s="556">
        <v>0</v>
      </c>
      <c r="F719" s="556">
        <v>0</v>
      </c>
      <c r="G719" s="556">
        <v>0</v>
      </c>
      <c r="H719" s="556">
        <v>0</v>
      </c>
      <c r="I719" s="556">
        <v>0</v>
      </c>
      <c r="J719" s="556">
        <v>0</v>
      </c>
      <c r="K719" s="557">
        <v>0</v>
      </c>
    </row>
    <row r="720" spans="2:11" x14ac:dyDescent="0.35">
      <c r="B720" s="561" t="s">
        <v>1823</v>
      </c>
      <c r="C720" s="553" t="s">
        <v>1824</v>
      </c>
      <c r="D720" s="551">
        <v>0</v>
      </c>
      <c r="E720" s="551">
        <v>0</v>
      </c>
      <c r="F720" s="551">
        <v>0</v>
      </c>
      <c r="G720" s="551">
        <v>0</v>
      </c>
      <c r="H720" s="551">
        <v>0</v>
      </c>
      <c r="I720" s="551">
        <v>0</v>
      </c>
      <c r="J720" s="551">
        <v>0</v>
      </c>
      <c r="K720" s="552">
        <v>0</v>
      </c>
    </row>
    <row r="721" spans="2:11" x14ac:dyDescent="0.35">
      <c r="B721" s="560" t="s">
        <v>1825</v>
      </c>
      <c r="C721" s="555" t="s">
        <v>1826</v>
      </c>
      <c r="D721" s="556">
        <v>0</v>
      </c>
      <c r="E721" s="556">
        <v>0</v>
      </c>
      <c r="F721" s="556">
        <v>0</v>
      </c>
      <c r="G721" s="556">
        <v>0</v>
      </c>
      <c r="H721" s="556">
        <v>0</v>
      </c>
      <c r="I721" s="556">
        <v>0</v>
      </c>
      <c r="J721" s="556">
        <v>0</v>
      </c>
      <c r="K721" s="557">
        <v>0</v>
      </c>
    </row>
    <row r="722" spans="2:11" x14ac:dyDescent="0.35">
      <c r="B722" s="561" t="s">
        <v>1827</v>
      </c>
      <c r="C722" s="553" t="s">
        <v>1828</v>
      </c>
      <c r="D722" s="551">
        <v>0</v>
      </c>
      <c r="E722" s="551">
        <v>0</v>
      </c>
      <c r="F722" s="551">
        <v>0</v>
      </c>
      <c r="G722" s="551">
        <v>0</v>
      </c>
      <c r="H722" s="551">
        <v>0</v>
      </c>
      <c r="I722" s="551">
        <v>0</v>
      </c>
      <c r="J722" s="551">
        <v>0</v>
      </c>
      <c r="K722" s="552">
        <v>0</v>
      </c>
    </row>
    <row r="723" spans="2:11" x14ac:dyDescent="0.35">
      <c r="B723" s="560" t="s">
        <v>1829</v>
      </c>
      <c r="C723" s="555" t="s">
        <v>1828</v>
      </c>
      <c r="D723" s="556">
        <v>0</v>
      </c>
      <c r="E723" s="556">
        <v>0</v>
      </c>
      <c r="F723" s="556">
        <v>0</v>
      </c>
      <c r="G723" s="556">
        <v>0</v>
      </c>
      <c r="H723" s="556">
        <v>0</v>
      </c>
      <c r="I723" s="556">
        <v>0</v>
      </c>
      <c r="J723" s="556">
        <v>0</v>
      </c>
      <c r="K723" s="557">
        <v>0</v>
      </c>
    </row>
    <row r="724" spans="2:11" x14ac:dyDescent="0.35">
      <c r="B724" s="561" t="s">
        <v>1830</v>
      </c>
      <c r="C724" s="553" t="s">
        <v>1831</v>
      </c>
      <c r="D724" s="551">
        <v>0</v>
      </c>
      <c r="E724" s="551">
        <v>0</v>
      </c>
      <c r="F724" s="551">
        <v>0</v>
      </c>
      <c r="G724" s="551">
        <v>0</v>
      </c>
      <c r="H724" s="551">
        <v>0</v>
      </c>
      <c r="I724" s="551">
        <v>0</v>
      </c>
      <c r="J724" s="551">
        <v>0</v>
      </c>
      <c r="K724" s="552">
        <v>0</v>
      </c>
    </row>
    <row r="725" spans="2:11" ht="14.25" customHeight="1" x14ac:dyDescent="0.35">
      <c r="B725" s="561" t="s">
        <v>1832</v>
      </c>
      <c r="C725" s="553" t="s">
        <v>1762</v>
      </c>
      <c r="D725" s="551">
        <v>0</v>
      </c>
      <c r="E725" s="551">
        <v>0</v>
      </c>
      <c r="F725" s="551">
        <v>0</v>
      </c>
      <c r="G725" s="551">
        <v>0</v>
      </c>
      <c r="H725" s="551">
        <v>0</v>
      </c>
      <c r="I725" s="551">
        <v>0</v>
      </c>
      <c r="J725" s="551">
        <v>0</v>
      </c>
      <c r="K725" s="552">
        <v>0</v>
      </c>
    </row>
    <row r="726" spans="2:11" x14ac:dyDescent="0.35">
      <c r="B726" s="560" t="s">
        <v>1833</v>
      </c>
      <c r="C726" s="555" t="s">
        <v>1764</v>
      </c>
      <c r="D726" s="556">
        <v>0</v>
      </c>
      <c r="E726" s="556">
        <v>0</v>
      </c>
      <c r="F726" s="556">
        <v>0</v>
      </c>
      <c r="G726" s="556">
        <v>0</v>
      </c>
      <c r="H726" s="556">
        <v>0</v>
      </c>
      <c r="I726" s="556">
        <v>0</v>
      </c>
      <c r="J726" s="556">
        <v>0</v>
      </c>
      <c r="K726" s="557">
        <v>0</v>
      </c>
    </row>
    <row r="727" spans="2:11" x14ac:dyDescent="0.35">
      <c r="B727" s="561" t="s">
        <v>1834</v>
      </c>
      <c r="C727" s="553" t="s">
        <v>1835</v>
      </c>
      <c r="D727" s="551">
        <v>0</v>
      </c>
      <c r="E727" s="551">
        <v>0</v>
      </c>
      <c r="F727" s="551">
        <v>0</v>
      </c>
      <c r="G727" s="551">
        <v>0</v>
      </c>
      <c r="H727" s="551">
        <v>0</v>
      </c>
      <c r="I727" s="551">
        <v>0</v>
      </c>
      <c r="J727" s="551">
        <v>0</v>
      </c>
      <c r="K727" s="552">
        <v>0</v>
      </c>
    </row>
    <row r="728" spans="2:11" x14ac:dyDescent="0.35">
      <c r="B728" s="560" t="s">
        <v>1836</v>
      </c>
      <c r="C728" s="558" t="s">
        <v>1766</v>
      </c>
      <c r="D728" s="556">
        <v>0</v>
      </c>
      <c r="E728" s="556">
        <v>0</v>
      </c>
      <c r="F728" s="556">
        <v>0</v>
      </c>
      <c r="G728" s="556">
        <v>0</v>
      </c>
      <c r="H728" s="556">
        <v>0</v>
      </c>
      <c r="I728" s="556">
        <v>0</v>
      </c>
      <c r="J728" s="556">
        <v>0</v>
      </c>
      <c r="K728" s="557">
        <v>0</v>
      </c>
    </row>
    <row r="729" spans="2:11" ht="22.5" x14ac:dyDescent="0.35">
      <c r="B729" s="561" t="s">
        <v>1837</v>
      </c>
      <c r="C729" s="553" t="s">
        <v>1786</v>
      </c>
      <c r="D729" s="551">
        <v>0</v>
      </c>
      <c r="E729" s="551">
        <v>0</v>
      </c>
      <c r="F729" s="551">
        <v>0</v>
      </c>
      <c r="G729" s="551">
        <v>0</v>
      </c>
      <c r="H729" s="551">
        <v>0</v>
      </c>
      <c r="I729" s="551">
        <v>0</v>
      </c>
      <c r="J729" s="551">
        <v>0</v>
      </c>
      <c r="K729" s="552">
        <v>0</v>
      </c>
    </row>
    <row r="730" spans="2:11" x14ac:dyDescent="0.35">
      <c r="B730" s="560" t="s">
        <v>1838</v>
      </c>
      <c r="C730" s="555" t="s">
        <v>1839</v>
      </c>
      <c r="D730" s="556">
        <v>0</v>
      </c>
      <c r="E730" s="556">
        <v>0</v>
      </c>
      <c r="F730" s="556">
        <v>0</v>
      </c>
      <c r="G730" s="556">
        <v>0</v>
      </c>
      <c r="H730" s="556">
        <v>0</v>
      </c>
      <c r="I730" s="556">
        <v>0</v>
      </c>
      <c r="J730" s="556">
        <v>0</v>
      </c>
      <c r="K730" s="557">
        <v>0</v>
      </c>
    </row>
    <row r="731" spans="2:11" x14ac:dyDescent="0.35">
      <c r="B731" s="561" t="s">
        <v>1840</v>
      </c>
      <c r="C731" s="553" t="s">
        <v>1798</v>
      </c>
      <c r="D731" s="551">
        <v>0</v>
      </c>
      <c r="E731" s="551">
        <v>0</v>
      </c>
      <c r="F731" s="551">
        <v>0</v>
      </c>
      <c r="G731" s="551">
        <v>0</v>
      </c>
      <c r="H731" s="551">
        <v>0</v>
      </c>
      <c r="I731" s="551">
        <v>0</v>
      </c>
      <c r="J731" s="551">
        <v>0</v>
      </c>
      <c r="K731" s="552">
        <v>0</v>
      </c>
    </row>
    <row r="732" spans="2:11" x14ac:dyDescent="0.35">
      <c r="B732" s="560" t="s">
        <v>1841</v>
      </c>
      <c r="C732" s="555" t="s">
        <v>1798</v>
      </c>
      <c r="D732" s="556">
        <v>0</v>
      </c>
      <c r="E732" s="556">
        <v>0</v>
      </c>
      <c r="F732" s="556">
        <v>0</v>
      </c>
      <c r="G732" s="556">
        <v>0</v>
      </c>
      <c r="H732" s="556">
        <v>0</v>
      </c>
      <c r="I732" s="556">
        <v>0</v>
      </c>
      <c r="J732" s="556">
        <v>0</v>
      </c>
      <c r="K732" s="557">
        <v>0</v>
      </c>
    </row>
    <row r="733" spans="2:11" x14ac:dyDescent="0.35">
      <c r="B733" s="561" t="s">
        <v>1842</v>
      </c>
      <c r="C733" s="553" t="s">
        <v>1801</v>
      </c>
      <c r="D733" s="551">
        <v>0</v>
      </c>
      <c r="E733" s="551">
        <v>0</v>
      </c>
      <c r="F733" s="551">
        <v>0</v>
      </c>
      <c r="G733" s="551">
        <v>0</v>
      </c>
      <c r="H733" s="551">
        <v>0</v>
      </c>
      <c r="I733" s="551">
        <v>0</v>
      </c>
      <c r="J733" s="551">
        <v>0</v>
      </c>
      <c r="K733" s="552">
        <v>0</v>
      </c>
    </row>
    <row r="734" spans="2:11" x14ac:dyDescent="0.35">
      <c r="B734" s="560" t="s">
        <v>1843</v>
      </c>
      <c r="C734" s="555" t="s">
        <v>1801</v>
      </c>
      <c r="D734" s="556">
        <v>0</v>
      </c>
      <c r="E734" s="556">
        <v>0</v>
      </c>
      <c r="F734" s="556">
        <v>0</v>
      </c>
      <c r="G734" s="556">
        <v>0</v>
      </c>
      <c r="H734" s="556">
        <v>0</v>
      </c>
      <c r="I734" s="556">
        <v>0</v>
      </c>
      <c r="J734" s="556">
        <v>0</v>
      </c>
      <c r="K734" s="557">
        <v>0</v>
      </c>
    </row>
    <row r="735" spans="2:11" x14ac:dyDescent="0.35">
      <c r="B735" s="561" t="s">
        <v>1844</v>
      </c>
      <c r="C735" s="553" t="s">
        <v>1813</v>
      </c>
      <c r="D735" s="551">
        <v>0</v>
      </c>
      <c r="E735" s="551">
        <v>0</v>
      </c>
      <c r="F735" s="551">
        <v>0</v>
      </c>
      <c r="G735" s="551">
        <v>0</v>
      </c>
      <c r="H735" s="551">
        <v>0</v>
      </c>
      <c r="I735" s="551">
        <v>0</v>
      </c>
      <c r="J735" s="551">
        <v>0</v>
      </c>
      <c r="K735" s="552">
        <v>0</v>
      </c>
    </row>
    <row r="736" spans="2:11" x14ac:dyDescent="0.35">
      <c r="B736" s="560" t="s">
        <v>1845</v>
      </c>
      <c r="C736" s="555" t="s">
        <v>1813</v>
      </c>
      <c r="D736" s="556">
        <v>0</v>
      </c>
      <c r="E736" s="556">
        <v>0</v>
      </c>
      <c r="F736" s="556">
        <v>0</v>
      </c>
      <c r="G736" s="556">
        <v>0</v>
      </c>
      <c r="H736" s="556">
        <v>0</v>
      </c>
      <c r="I736" s="556">
        <v>0</v>
      </c>
      <c r="J736" s="556">
        <v>0</v>
      </c>
      <c r="K736" s="557">
        <v>0</v>
      </c>
    </row>
    <row r="737" spans="2:11" x14ac:dyDescent="0.35">
      <c r="B737" s="561" t="s">
        <v>1846</v>
      </c>
      <c r="C737" s="553" t="s">
        <v>1824</v>
      </c>
      <c r="D737" s="551">
        <v>0</v>
      </c>
      <c r="E737" s="551">
        <v>0</v>
      </c>
      <c r="F737" s="551">
        <v>0</v>
      </c>
      <c r="G737" s="551">
        <v>0</v>
      </c>
      <c r="H737" s="551">
        <v>0</v>
      </c>
      <c r="I737" s="551">
        <v>0</v>
      </c>
      <c r="J737" s="551">
        <v>0</v>
      </c>
      <c r="K737" s="552">
        <v>0</v>
      </c>
    </row>
    <row r="738" spans="2:11" x14ac:dyDescent="0.35">
      <c r="B738" s="560" t="s">
        <v>1847</v>
      </c>
      <c r="C738" s="555" t="s">
        <v>1826</v>
      </c>
      <c r="D738" s="556">
        <v>0</v>
      </c>
      <c r="E738" s="556">
        <v>0</v>
      </c>
      <c r="F738" s="556">
        <v>0</v>
      </c>
      <c r="G738" s="556">
        <v>0</v>
      </c>
      <c r="H738" s="556">
        <v>0</v>
      </c>
      <c r="I738" s="556">
        <v>0</v>
      </c>
      <c r="J738" s="556">
        <v>0</v>
      </c>
      <c r="K738" s="557">
        <v>0</v>
      </c>
    </row>
    <row r="739" spans="2:11" x14ac:dyDescent="0.35">
      <c r="B739" s="561" t="s">
        <v>1848</v>
      </c>
      <c r="C739" s="553" t="s">
        <v>1828</v>
      </c>
      <c r="D739" s="551">
        <v>0</v>
      </c>
      <c r="E739" s="551">
        <v>0</v>
      </c>
      <c r="F739" s="551">
        <v>0</v>
      </c>
      <c r="G739" s="551">
        <v>0</v>
      </c>
      <c r="H739" s="551">
        <v>0</v>
      </c>
      <c r="I739" s="551">
        <v>0</v>
      </c>
      <c r="J739" s="551">
        <v>0</v>
      </c>
      <c r="K739" s="552">
        <v>0</v>
      </c>
    </row>
    <row r="740" spans="2:11" x14ac:dyDescent="0.35">
      <c r="B740" s="560" t="s">
        <v>1849</v>
      </c>
      <c r="C740" s="555" t="s">
        <v>1828</v>
      </c>
      <c r="D740" s="556">
        <v>0</v>
      </c>
      <c r="E740" s="556">
        <v>0</v>
      </c>
      <c r="F740" s="556">
        <v>0</v>
      </c>
      <c r="G740" s="556">
        <v>0</v>
      </c>
      <c r="H740" s="556">
        <v>0</v>
      </c>
      <c r="I740" s="556">
        <v>0</v>
      </c>
      <c r="J740" s="556">
        <v>0</v>
      </c>
      <c r="K740" s="557">
        <v>0</v>
      </c>
    </row>
    <row r="741" spans="2:11" x14ac:dyDescent="0.35">
      <c r="B741" s="561" t="s">
        <v>1850</v>
      </c>
      <c r="C741" s="553" t="s">
        <v>1851</v>
      </c>
      <c r="D741" s="551">
        <v>0</v>
      </c>
      <c r="E741" s="551">
        <v>0</v>
      </c>
      <c r="F741" s="551">
        <v>0</v>
      </c>
      <c r="G741" s="551">
        <v>0</v>
      </c>
      <c r="H741" s="551">
        <v>0</v>
      </c>
      <c r="I741" s="551">
        <v>0</v>
      </c>
      <c r="J741" s="551">
        <v>0</v>
      </c>
      <c r="K741" s="552">
        <v>0</v>
      </c>
    </row>
    <row r="742" spans="2:11" ht="13.5" customHeight="1" x14ac:dyDescent="0.35">
      <c r="B742" s="561" t="s">
        <v>1852</v>
      </c>
      <c r="C742" s="553" t="s">
        <v>1853</v>
      </c>
      <c r="D742" s="551">
        <v>0</v>
      </c>
      <c r="E742" s="551">
        <v>0</v>
      </c>
      <c r="F742" s="551">
        <v>0</v>
      </c>
      <c r="G742" s="551">
        <v>0</v>
      </c>
      <c r="H742" s="551">
        <v>0</v>
      </c>
      <c r="I742" s="551">
        <v>0</v>
      </c>
      <c r="J742" s="551">
        <v>0</v>
      </c>
      <c r="K742" s="552">
        <v>0</v>
      </c>
    </row>
    <row r="743" spans="2:11" ht="22.5" x14ac:dyDescent="0.35">
      <c r="B743" s="560" t="s">
        <v>1854</v>
      </c>
      <c r="C743" s="555" t="s">
        <v>1853</v>
      </c>
      <c r="D743" s="556">
        <v>0</v>
      </c>
      <c r="E743" s="556">
        <v>0</v>
      </c>
      <c r="F743" s="556">
        <v>0</v>
      </c>
      <c r="G743" s="556">
        <v>0</v>
      </c>
      <c r="H743" s="556">
        <v>0</v>
      </c>
      <c r="I743" s="556">
        <v>0</v>
      </c>
      <c r="J743" s="556">
        <v>0</v>
      </c>
      <c r="K743" s="557">
        <v>0</v>
      </c>
    </row>
    <row r="744" spans="2:11" ht="14.25" customHeight="1" x14ac:dyDescent="0.35">
      <c r="B744" s="561" t="s">
        <v>1855</v>
      </c>
      <c r="C744" s="553" t="s">
        <v>1856</v>
      </c>
      <c r="D744" s="551">
        <v>0</v>
      </c>
      <c r="E744" s="551">
        <v>0</v>
      </c>
      <c r="F744" s="551">
        <v>0</v>
      </c>
      <c r="G744" s="551">
        <v>0</v>
      </c>
      <c r="H744" s="551">
        <v>0</v>
      </c>
      <c r="I744" s="551">
        <v>0</v>
      </c>
      <c r="J744" s="551">
        <v>0</v>
      </c>
      <c r="K744" s="552">
        <v>0</v>
      </c>
    </row>
    <row r="745" spans="2:11" ht="15" customHeight="1" x14ac:dyDescent="0.35">
      <c r="B745" s="560" t="s">
        <v>1857</v>
      </c>
      <c r="C745" s="558" t="s">
        <v>1858</v>
      </c>
      <c r="D745" s="556">
        <v>0</v>
      </c>
      <c r="E745" s="556">
        <v>0</v>
      </c>
      <c r="F745" s="556">
        <v>0</v>
      </c>
      <c r="G745" s="556">
        <v>0</v>
      </c>
      <c r="H745" s="556">
        <v>0</v>
      </c>
      <c r="I745" s="556">
        <v>0</v>
      </c>
      <c r="J745" s="556">
        <v>0</v>
      </c>
      <c r="K745" s="557">
        <v>0</v>
      </c>
    </row>
    <row r="746" spans="2:11" x14ac:dyDescent="0.35">
      <c r="B746" s="561" t="s">
        <v>1859</v>
      </c>
      <c r="C746" s="553" t="s">
        <v>1860</v>
      </c>
      <c r="D746" s="551">
        <v>0</v>
      </c>
      <c r="E746" s="551">
        <v>0</v>
      </c>
      <c r="F746" s="551">
        <v>0</v>
      </c>
      <c r="G746" s="551">
        <v>0</v>
      </c>
      <c r="H746" s="551">
        <v>0</v>
      </c>
      <c r="I746" s="551">
        <v>0</v>
      </c>
      <c r="J746" s="551">
        <v>0</v>
      </c>
      <c r="K746" s="552">
        <v>0</v>
      </c>
    </row>
    <row r="747" spans="2:11" x14ac:dyDescent="0.35">
      <c r="B747" s="561" t="s">
        <v>1861</v>
      </c>
      <c r="C747" s="553" t="s">
        <v>1862</v>
      </c>
      <c r="D747" s="551">
        <v>0</v>
      </c>
      <c r="E747" s="551">
        <v>0</v>
      </c>
      <c r="F747" s="551">
        <v>0</v>
      </c>
      <c r="G747" s="551">
        <v>0</v>
      </c>
      <c r="H747" s="551">
        <v>0</v>
      </c>
      <c r="I747" s="551">
        <v>0</v>
      </c>
      <c r="J747" s="551">
        <v>0</v>
      </c>
      <c r="K747" s="552">
        <v>0</v>
      </c>
    </row>
    <row r="748" spans="2:11" ht="22.5" x14ac:dyDescent="0.35">
      <c r="B748" s="561" t="s">
        <v>1863</v>
      </c>
      <c r="C748" s="553" t="s">
        <v>1864</v>
      </c>
      <c r="D748" s="551">
        <v>0</v>
      </c>
      <c r="E748" s="551">
        <v>0</v>
      </c>
      <c r="F748" s="551">
        <v>0</v>
      </c>
      <c r="G748" s="551">
        <v>0</v>
      </c>
      <c r="H748" s="551">
        <v>0</v>
      </c>
      <c r="I748" s="551">
        <v>0</v>
      </c>
      <c r="J748" s="551">
        <v>0</v>
      </c>
      <c r="K748" s="552">
        <v>0</v>
      </c>
    </row>
    <row r="749" spans="2:11" x14ac:dyDescent="0.35">
      <c r="B749" s="560" t="s">
        <v>1865</v>
      </c>
      <c r="C749" s="555" t="s">
        <v>1866</v>
      </c>
      <c r="D749" s="556">
        <v>0</v>
      </c>
      <c r="E749" s="556">
        <v>0</v>
      </c>
      <c r="F749" s="556">
        <v>0</v>
      </c>
      <c r="G749" s="556">
        <v>0</v>
      </c>
      <c r="H749" s="556">
        <v>0</v>
      </c>
      <c r="I749" s="556">
        <v>0</v>
      </c>
      <c r="J749" s="556">
        <v>0</v>
      </c>
      <c r="K749" s="557">
        <v>0</v>
      </c>
    </row>
    <row r="750" spans="2:11" x14ac:dyDescent="0.35">
      <c r="B750" s="554" t="s">
        <v>1867</v>
      </c>
      <c r="C750" s="555" t="s">
        <v>1868</v>
      </c>
      <c r="D750" s="556">
        <v>0</v>
      </c>
      <c r="E750" s="556">
        <v>0</v>
      </c>
      <c r="F750" s="556">
        <v>0</v>
      </c>
      <c r="G750" s="556">
        <v>0</v>
      </c>
      <c r="H750" s="556">
        <v>0</v>
      </c>
      <c r="I750" s="556">
        <v>0</v>
      </c>
      <c r="J750" s="556">
        <v>0</v>
      </c>
      <c r="K750" s="557">
        <v>0</v>
      </c>
    </row>
    <row r="751" spans="2:11" ht="22.5" x14ac:dyDescent="0.35">
      <c r="B751" s="561" t="s">
        <v>1869</v>
      </c>
      <c r="C751" s="550" t="s">
        <v>1870</v>
      </c>
      <c r="D751" s="551">
        <v>0</v>
      </c>
      <c r="E751" s="551">
        <v>0</v>
      </c>
      <c r="F751" s="551">
        <v>0</v>
      </c>
      <c r="G751" s="551">
        <v>0</v>
      </c>
      <c r="H751" s="551">
        <v>0</v>
      </c>
      <c r="I751" s="551">
        <v>0</v>
      </c>
      <c r="J751" s="551">
        <v>0</v>
      </c>
      <c r="K751" s="552">
        <v>0</v>
      </c>
    </row>
    <row r="752" spans="2:11" x14ac:dyDescent="0.35">
      <c r="B752" s="560" t="s">
        <v>1871</v>
      </c>
      <c r="C752" s="558" t="s">
        <v>1872</v>
      </c>
      <c r="D752" s="556">
        <v>0</v>
      </c>
      <c r="E752" s="556">
        <v>0</v>
      </c>
      <c r="F752" s="556">
        <v>0</v>
      </c>
      <c r="G752" s="556">
        <v>0</v>
      </c>
      <c r="H752" s="556">
        <v>0</v>
      </c>
      <c r="I752" s="556">
        <v>0</v>
      </c>
      <c r="J752" s="556">
        <v>0</v>
      </c>
      <c r="K752" s="557">
        <v>0</v>
      </c>
    </row>
    <row r="753" spans="2:11" x14ac:dyDescent="0.35">
      <c r="B753" s="560" t="s">
        <v>1873</v>
      </c>
      <c r="C753" s="555" t="s">
        <v>1874</v>
      </c>
      <c r="D753" s="556">
        <v>0</v>
      </c>
      <c r="E753" s="556">
        <v>0</v>
      </c>
      <c r="F753" s="556">
        <v>0</v>
      </c>
      <c r="G753" s="556">
        <v>0</v>
      </c>
      <c r="H753" s="556">
        <v>0</v>
      </c>
      <c r="I753" s="556">
        <v>0</v>
      </c>
      <c r="J753" s="556">
        <v>0</v>
      </c>
      <c r="K753" s="557">
        <v>0</v>
      </c>
    </row>
    <row r="754" spans="2:11" x14ac:dyDescent="0.35">
      <c r="B754" s="560" t="s">
        <v>1875</v>
      </c>
      <c r="C754" s="555" t="s">
        <v>1876</v>
      </c>
      <c r="D754" s="556">
        <v>0</v>
      </c>
      <c r="E754" s="556">
        <v>0</v>
      </c>
      <c r="F754" s="556">
        <v>0</v>
      </c>
      <c r="G754" s="556">
        <v>0</v>
      </c>
      <c r="H754" s="556">
        <v>0</v>
      </c>
      <c r="I754" s="556">
        <v>0</v>
      </c>
      <c r="J754" s="556">
        <v>0</v>
      </c>
      <c r="K754" s="557">
        <v>0</v>
      </c>
    </row>
    <row r="755" spans="2:11" x14ac:dyDescent="0.35">
      <c r="B755" s="560" t="s">
        <v>1877</v>
      </c>
      <c r="C755" s="555" t="s">
        <v>1878</v>
      </c>
      <c r="D755" s="556">
        <v>0</v>
      </c>
      <c r="E755" s="556">
        <v>0</v>
      </c>
      <c r="F755" s="556">
        <v>0</v>
      </c>
      <c r="G755" s="556">
        <v>0</v>
      </c>
      <c r="H755" s="556">
        <v>0</v>
      </c>
      <c r="I755" s="556">
        <v>0</v>
      </c>
      <c r="J755" s="556">
        <v>0</v>
      </c>
      <c r="K755" s="557">
        <v>0</v>
      </c>
    </row>
    <row r="756" spans="2:11" x14ac:dyDescent="0.35">
      <c r="B756" s="561" t="s">
        <v>1879</v>
      </c>
      <c r="C756" s="553" t="s">
        <v>1880</v>
      </c>
      <c r="D756" s="551">
        <v>0</v>
      </c>
      <c r="E756" s="551">
        <v>0</v>
      </c>
      <c r="F756" s="551">
        <v>0</v>
      </c>
      <c r="G756" s="551">
        <v>0</v>
      </c>
      <c r="H756" s="551">
        <v>0</v>
      </c>
      <c r="I756" s="551">
        <v>0</v>
      </c>
      <c r="J756" s="551">
        <v>0</v>
      </c>
      <c r="K756" s="552">
        <v>0</v>
      </c>
    </row>
    <row r="757" spans="2:11" ht="22.5" x14ac:dyDescent="0.35">
      <c r="B757" s="561" t="s">
        <v>1881</v>
      </c>
      <c r="C757" s="553" t="s">
        <v>1882</v>
      </c>
      <c r="D757" s="551">
        <v>0</v>
      </c>
      <c r="E757" s="551">
        <v>0</v>
      </c>
      <c r="F757" s="551">
        <v>0</v>
      </c>
      <c r="G757" s="551">
        <v>0</v>
      </c>
      <c r="H757" s="551">
        <v>0</v>
      </c>
      <c r="I757" s="551">
        <v>0</v>
      </c>
      <c r="J757" s="551">
        <v>0</v>
      </c>
      <c r="K757" s="552">
        <v>0</v>
      </c>
    </row>
    <row r="758" spans="2:11" ht="22.5" x14ac:dyDescent="0.35">
      <c r="B758" s="560" t="s">
        <v>1883</v>
      </c>
      <c r="C758" s="555" t="s">
        <v>1884</v>
      </c>
      <c r="D758" s="556">
        <v>0</v>
      </c>
      <c r="E758" s="556">
        <v>0</v>
      </c>
      <c r="F758" s="556">
        <v>0</v>
      </c>
      <c r="G758" s="556">
        <v>0</v>
      </c>
      <c r="H758" s="556">
        <v>0</v>
      </c>
      <c r="I758" s="556">
        <v>0</v>
      </c>
      <c r="J758" s="556">
        <v>0</v>
      </c>
      <c r="K758" s="557">
        <v>0</v>
      </c>
    </row>
    <row r="759" spans="2:11" ht="22.5" x14ac:dyDescent="0.35">
      <c r="B759" s="561" t="s">
        <v>1885</v>
      </c>
      <c r="C759" s="553" t="s">
        <v>1886</v>
      </c>
      <c r="D759" s="551">
        <v>0</v>
      </c>
      <c r="E759" s="551">
        <v>0</v>
      </c>
      <c r="F759" s="551">
        <v>0</v>
      </c>
      <c r="G759" s="551">
        <v>0</v>
      </c>
      <c r="H759" s="551">
        <v>0</v>
      </c>
      <c r="I759" s="551">
        <v>0</v>
      </c>
      <c r="J759" s="551">
        <v>0</v>
      </c>
      <c r="K759" s="552">
        <v>0</v>
      </c>
    </row>
    <row r="760" spans="2:11" ht="22.5" x14ac:dyDescent="0.35">
      <c r="B760" s="560" t="s">
        <v>1887</v>
      </c>
      <c r="C760" s="555" t="s">
        <v>1886</v>
      </c>
      <c r="D760" s="556">
        <v>0</v>
      </c>
      <c r="E760" s="556">
        <v>0</v>
      </c>
      <c r="F760" s="556">
        <v>0</v>
      </c>
      <c r="G760" s="556">
        <v>0</v>
      </c>
      <c r="H760" s="556">
        <v>0</v>
      </c>
      <c r="I760" s="556">
        <v>0</v>
      </c>
      <c r="J760" s="556">
        <v>0</v>
      </c>
      <c r="K760" s="557">
        <v>0</v>
      </c>
    </row>
    <row r="761" spans="2:11" ht="22.5" x14ac:dyDescent="0.35">
      <c r="B761" s="561" t="s">
        <v>1888</v>
      </c>
      <c r="C761" s="550" t="s">
        <v>1889</v>
      </c>
      <c r="D761" s="551">
        <v>0</v>
      </c>
      <c r="E761" s="551">
        <v>0</v>
      </c>
      <c r="F761" s="551">
        <v>0</v>
      </c>
      <c r="G761" s="551">
        <v>0</v>
      </c>
      <c r="H761" s="551">
        <v>0</v>
      </c>
      <c r="I761" s="551">
        <v>0</v>
      </c>
      <c r="J761" s="551">
        <v>0</v>
      </c>
      <c r="K761" s="552">
        <v>0</v>
      </c>
    </row>
    <row r="762" spans="2:11" ht="22.5" x14ac:dyDescent="0.35">
      <c r="B762" s="560" t="s">
        <v>1890</v>
      </c>
      <c r="C762" s="555" t="s">
        <v>1889</v>
      </c>
      <c r="D762" s="556">
        <v>0</v>
      </c>
      <c r="E762" s="556">
        <v>0</v>
      </c>
      <c r="F762" s="556">
        <v>0</v>
      </c>
      <c r="G762" s="556">
        <v>0</v>
      </c>
      <c r="H762" s="556">
        <v>0</v>
      </c>
      <c r="I762" s="556">
        <v>0</v>
      </c>
      <c r="J762" s="556">
        <v>0</v>
      </c>
      <c r="K762" s="557">
        <v>0</v>
      </c>
    </row>
    <row r="763" spans="2:11" ht="22.5" x14ac:dyDescent="0.35">
      <c r="B763" s="561" t="s">
        <v>1891</v>
      </c>
      <c r="C763" s="553" t="s">
        <v>1892</v>
      </c>
      <c r="D763" s="551">
        <v>0</v>
      </c>
      <c r="E763" s="551">
        <v>0</v>
      </c>
      <c r="F763" s="551">
        <v>0</v>
      </c>
      <c r="G763" s="551">
        <v>0</v>
      </c>
      <c r="H763" s="551">
        <v>0</v>
      </c>
      <c r="I763" s="551">
        <v>0</v>
      </c>
      <c r="J763" s="551">
        <v>0</v>
      </c>
      <c r="K763" s="552">
        <v>0</v>
      </c>
    </row>
    <row r="764" spans="2:11" ht="22.5" x14ac:dyDescent="0.35">
      <c r="B764" s="560" t="s">
        <v>1893</v>
      </c>
      <c r="C764" s="555" t="s">
        <v>1894</v>
      </c>
      <c r="D764" s="556">
        <v>0</v>
      </c>
      <c r="E764" s="556">
        <v>0</v>
      </c>
      <c r="F764" s="556">
        <v>0</v>
      </c>
      <c r="G764" s="556">
        <v>0</v>
      </c>
      <c r="H764" s="556">
        <v>0</v>
      </c>
      <c r="I764" s="556">
        <v>0</v>
      </c>
      <c r="J764" s="556">
        <v>0</v>
      </c>
      <c r="K764" s="557">
        <v>0</v>
      </c>
    </row>
    <row r="765" spans="2:11" ht="22.5" x14ac:dyDescent="0.35">
      <c r="B765" s="561" t="s">
        <v>1895</v>
      </c>
      <c r="C765" s="553" t="s">
        <v>1896</v>
      </c>
      <c r="D765" s="551">
        <v>0</v>
      </c>
      <c r="E765" s="551">
        <v>0</v>
      </c>
      <c r="F765" s="551">
        <v>0</v>
      </c>
      <c r="G765" s="551">
        <v>0</v>
      </c>
      <c r="H765" s="551">
        <v>0</v>
      </c>
      <c r="I765" s="551">
        <v>0</v>
      </c>
      <c r="J765" s="551">
        <v>0</v>
      </c>
      <c r="K765" s="552">
        <v>0</v>
      </c>
    </row>
    <row r="766" spans="2:11" ht="22.5" x14ac:dyDescent="0.35">
      <c r="B766" s="560" t="s">
        <v>1897</v>
      </c>
      <c r="C766" s="555" t="s">
        <v>1898</v>
      </c>
      <c r="D766" s="556">
        <v>0</v>
      </c>
      <c r="E766" s="556">
        <v>0</v>
      </c>
      <c r="F766" s="556">
        <v>0</v>
      </c>
      <c r="G766" s="556">
        <v>0</v>
      </c>
      <c r="H766" s="556">
        <v>0</v>
      </c>
      <c r="I766" s="556">
        <v>0</v>
      </c>
      <c r="J766" s="556">
        <v>0</v>
      </c>
      <c r="K766" s="557">
        <v>0</v>
      </c>
    </row>
    <row r="767" spans="2:11" ht="22.5" x14ac:dyDescent="0.35">
      <c r="B767" s="561" t="s">
        <v>1899</v>
      </c>
      <c r="C767" s="553" t="s">
        <v>1900</v>
      </c>
      <c r="D767" s="551">
        <v>0</v>
      </c>
      <c r="E767" s="551">
        <v>0</v>
      </c>
      <c r="F767" s="551">
        <v>0</v>
      </c>
      <c r="G767" s="551">
        <v>0</v>
      </c>
      <c r="H767" s="551">
        <v>0</v>
      </c>
      <c r="I767" s="551">
        <v>0</v>
      </c>
      <c r="J767" s="551">
        <v>0</v>
      </c>
      <c r="K767" s="552">
        <v>0</v>
      </c>
    </row>
    <row r="768" spans="2:11" ht="22.5" x14ac:dyDescent="0.35">
      <c r="B768" s="560" t="s">
        <v>1901</v>
      </c>
      <c r="C768" s="555" t="s">
        <v>1902</v>
      </c>
      <c r="D768" s="556">
        <v>0</v>
      </c>
      <c r="E768" s="556">
        <v>0</v>
      </c>
      <c r="F768" s="556">
        <v>0</v>
      </c>
      <c r="G768" s="556">
        <v>0</v>
      </c>
      <c r="H768" s="556">
        <v>0</v>
      </c>
      <c r="I768" s="556">
        <v>0</v>
      </c>
      <c r="J768" s="556">
        <v>0</v>
      </c>
      <c r="K768" s="557">
        <v>0</v>
      </c>
    </row>
    <row r="769" spans="2:11" ht="22.5" x14ac:dyDescent="0.35">
      <c r="B769" s="561" t="s">
        <v>1903</v>
      </c>
      <c r="C769" s="553" t="s">
        <v>1904</v>
      </c>
      <c r="D769" s="551">
        <v>0</v>
      </c>
      <c r="E769" s="551">
        <v>0</v>
      </c>
      <c r="F769" s="551">
        <v>0</v>
      </c>
      <c r="G769" s="551">
        <v>0</v>
      </c>
      <c r="H769" s="551">
        <v>0</v>
      </c>
      <c r="I769" s="551">
        <v>0</v>
      </c>
      <c r="J769" s="551">
        <v>0</v>
      </c>
      <c r="K769" s="552">
        <v>0</v>
      </c>
    </row>
    <row r="770" spans="2:11" x14ac:dyDescent="0.35">
      <c r="B770" s="560" t="s">
        <v>1905</v>
      </c>
      <c r="C770" s="555" t="s">
        <v>1906</v>
      </c>
      <c r="D770" s="556">
        <v>0</v>
      </c>
      <c r="E770" s="556">
        <v>0</v>
      </c>
      <c r="F770" s="556">
        <v>0</v>
      </c>
      <c r="G770" s="556">
        <v>0</v>
      </c>
      <c r="H770" s="556">
        <v>0</v>
      </c>
      <c r="I770" s="556">
        <v>0</v>
      </c>
      <c r="J770" s="556">
        <v>0</v>
      </c>
      <c r="K770" s="557">
        <v>0</v>
      </c>
    </row>
    <row r="771" spans="2:11" ht="22.5" x14ac:dyDescent="0.35">
      <c r="B771" s="561" t="s">
        <v>1907</v>
      </c>
      <c r="C771" s="553" t="s">
        <v>1908</v>
      </c>
      <c r="D771" s="551">
        <v>0</v>
      </c>
      <c r="E771" s="551">
        <v>0</v>
      </c>
      <c r="F771" s="551">
        <v>0</v>
      </c>
      <c r="G771" s="551">
        <v>0</v>
      </c>
      <c r="H771" s="551">
        <v>0</v>
      </c>
      <c r="I771" s="551">
        <v>0</v>
      </c>
      <c r="J771" s="551">
        <v>0</v>
      </c>
      <c r="K771" s="552">
        <v>0</v>
      </c>
    </row>
    <row r="772" spans="2:11" ht="22.5" x14ac:dyDescent="0.35">
      <c r="B772" s="560" t="s">
        <v>1909</v>
      </c>
      <c r="C772" s="555" t="s">
        <v>1910</v>
      </c>
      <c r="D772" s="556">
        <v>0</v>
      </c>
      <c r="E772" s="556">
        <v>0</v>
      </c>
      <c r="F772" s="556">
        <v>0</v>
      </c>
      <c r="G772" s="556">
        <v>0</v>
      </c>
      <c r="H772" s="556">
        <v>0</v>
      </c>
      <c r="I772" s="556">
        <v>0</v>
      </c>
      <c r="J772" s="556">
        <v>0</v>
      </c>
      <c r="K772" s="557">
        <v>0</v>
      </c>
    </row>
    <row r="773" spans="2:11" ht="22.5" x14ac:dyDescent="0.35">
      <c r="B773" s="561" t="s">
        <v>1911</v>
      </c>
      <c r="C773" s="553" t="s">
        <v>1912</v>
      </c>
      <c r="D773" s="551">
        <v>0</v>
      </c>
      <c r="E773" s="551">
        <v>0</v>
      </c>
      <c r="F773" s="551">
        <v>0</v>
      </c>
      <c r="G773" s="551">
        <v>0</v>
      </c>
      <c r="H773" s="551">
        <v>0</v>
      </c>
      <c r="I773" s="551">
        <v>0</v>
      </c>
      <c r="J773" s="551">
        <v>0</v>
      </c>
      <c r="K773" s="552">
        <v>0</v>
      </c>
    </row>
    <row r="774" spans="2:11" ht="22.5" x14ac:dyDescent="0.35">
      <c r="B774" s="560" t="s">
        <v>1913</v>
      </c>
      <c r="C774" s="555" t="s">
        <v>1912</v>
      </c>
      <c r="D774" s="556">
        <v>0</v>
      </c>
      <c r="E774" s="556">
        <v>0</v>
      </c>
      <c r="F774" s="556">
        <v>0</v>
      </c>
      <c r="G774" s="556">
        <v>0</v>
      </c>
      <c r="H774" s="556">
        <v>0</v>
      </c>
      <c r="I774" s="556">
        <v>0</v>
      </c>
      <c r="J774" s="556">
        <v>0</v>
      </c>
      <c r="K774" s="557">
        <v>0</v>
      </c>
    </row>
    <row r="775" spans="2:11" x14ac:dyDescent="0.35">
      <c r="B775" s="561" t="s">
        <v>1914</v>
      </c>
      <c r="C775" s="553" t="s">
        <v>1915</v>
      </c>
      <c r="D775" s="551">
        <v>0</v>
      </c>
      <c r="E775" s="551">
        <v>0</v>
      </c>
      <c r="F775" s="551">
        <v>0</v>
      </c>
      <c r="G775" s="551">
        <v>0</v>
      </c>
      <c r="H775" s="551">
        <v>0</v>
      </c>
      <c r="I775" s="551">
        <v>0</v>
      </c>
      <c r="J775" s="551">
        <v>0</v>
      </c>
      <c r="K775" s="552">
        <v>0</v>
      </c>
    </row>
    <row r="776" spans="2:11" x14ac:dyDescent="0.35">
      <c r="B776" s="561" t="s">
        <v>1916</v>
      </c>
      <c r="C776" s="553" t="s">
        <v>222</v>
      </c>
      <c r="D776" s="551">
        <v>0</v>
      </c>
      <c r="E776" s="551">
        <v>0</v>
      </c>
      <c r="F776" s="551">
        <v>0</v>
      </c>
      <c r="G776" s="551">
        <v>0</v>
      </c>
      <c r="H776" s="551">
        <v>0</v>
      </c>
      <c r="I776" s="551">
        <v>0</v>
      </c>
      <c r="J776" s="551">
        <v>0</v>
      </c>
      <c r="K776" s="552">
        <v>0</v>
      </c>
    </row>
    <row r="777" spans="2:11" x14ac:dyDescent="0.35">
      <c r="B777" s="560" t="s">
        <v>1917</v>
      </c>
      <c r="C777" s="555" t="s">
        <v>1918</v>
      </c>
      <c r="D777" s="556">
        <v>0</v>
      </c>
      <c r="E777" s="556">
        <v>0</v>
      </c>
      <c r="F777" s="556">
        <v>0</v>
      </c>
      <c r="G777" s="556">
        <v>0</v>
      </c>
      <c r="H777" s="556">
        <v>0</v>
      </c>
      <c r="I777" s="556">
        <v>0</v>
      </c>
      <c r="J777" s="556">
        <v>0</v>
      </c>
      <c r="K777" s="557">
        <v>0</v>
      </c>
    </row>
    <row r="778" spans="2:11" ht="22.5" x14ac:dyDescent="0.35">
      <c r="B778" s="561" t="s">
        <v>1919</v>
      </c>
      <c r="C778" s="553" t="s">
        <v>1920</v>
      </c>
      <c r="D778" s="551">
        <v>0</v>
      </c>
      <c r="E778" s="551">
        <v>0</v>
      </c>
      <c r="F778" s="551">
        <v>0</v>
      </c>
      <c r="G778" s="551">
        <v>0</v>
      </c>
      <c r="H778" s="551">
        <v>0</v>
      </c>
      <c r="I778" s="551">
        <v>0</v>
      </c>
      <c r="J778" s="551">
        <v>0</v>
      </c>
      <c r="K778" s="552">
        <v>0</v>
      </c>
    </row>
    <row r="779" spans="2:11" ht="22.5" x14ac:dyDescent="0.35">
      <c r="B779" s="560" t="s">
        <v>1921</v>
      </c>
      <c r="C779" s="555" t="s">
        <v>1922</v>
      </c>
      <c r="D779" s="556">
        <v>0</v>
      </c>
      <c r="E779" s="556">
        <v>0</v>
      </c>
      <c r="F779" s="556">
        <v>0</v>
      </c>
      <c r="G779" s="556">
        <v>0</v>
      </c>
      <c r="H779" s="556">
        <v>0</v>
      </c>
      <c r="I779" s="556">
        <v>0</v>
      </c>
      <c r="J779" s="556">
        <v>0</v>
      </c>
      <c r="K779" s="557">
        <v>0</v>
      </c>
    </row>
    <row r="780" spans="2:11" ht="22.5" x14ac:dyDescent="0.35">
      <c r="B780" s="561" t="s">
        <v>1923</v>
      </c>
      <c r="C780" s="550" t="s">
        <v>1924</v>
      </c>
      <c r="D780" s="551">
        <v>0</v>
      </c>
      <c r="E780" s="551">
        <v>0</v>
      </c>
      <c r="F780" s="551">
        <v>0</v>
      </c>
      <c r="G780" s="551">
        <v>0</v>
      </c>
      <c r="H780" s="551">
        <v>0</v>
      </c>
      <c r="I780" s="551">
        <v>0</v>
      </c>
      <c r="J780" s="551">
        <v>0</v>
      </c>
      <c r="K780" s="552">
        <v>0</v>
      </c>
    </row>
    <row r="781" spans="2:11" x14ac:dyDescent="0.35">
      <c r="B781" s="560" t="s">
        <v>1925</v>
      </c>
      <c r="C781" s="555" t="s">
        <v>1926</v>
      </c>
      <c r="D781" s="556">
        <v>0</v>
      </c>
      <c r="E781" s="556">
        <v>0</v>
      </c>
      <c r="F781" s="556">
        <v>0</v>
      </c>
      <c r="G781" s="556">
        <v>0</v>
      </c>
      <c r="H781" s="556">
        <v>0</v>
      </c>
      <c r="I781" s="556">
        <v>0</v>
      </c>
      <c r="J781" s="556">
        <v>0</v>
      </c>
      <c r="K781" s="557">
        <v>0</v>
      </c>
    </row>
    <row r="782" spans="2:11" x14ac:dyDescent="0.35">
      <c r="B782" s="561" t="s">
        <v>1927</v>
      </c>
      <c r="C782" s="553" t="s">
        <v>1928</v>
      </c>
      <c r="D782" s="551">
        <v>0</v>
      </c>
      <c r="E782" s="551">
        <v>0</v>
      </c>
      <c r="F782" s="551">
        <v>0</v>
      </c>
      <c r="G782" s="551">
        <v>0</v>
      </c>
      <c r="H782" s="551">
        <v>0</v>
      </c>
      <c r="I782" s="551">
        <v>0</v>
      </c>
      <c r="J782" s="551">
        <v>0</v>
      </c>
      <c r="K782" s="552">
        <v>0</v>
      </c>
    </row>
    <row r="783" spans="2:11" x14ac:dyDescent="0.35">
      <c r="B783" s="560" t="s">
        <v>1929</v>
      </c>
      <c r="C783" s="555" t="s">
        <v>1928</v>
      </c>
      <c r="D783" s="556">
        <v>0</v>
      </c>
      <c r="E783" s="556">
        <v>0</v>
      </c>
      <c r="F783" s="556">
        <v>0</v>
      </c>
      <c r="G783" s="556">
        <v>0</v>
      </c>
      <c r="H783" s="556">
        <v>0</v>
      </c>
      <c r="I783" s="556">
        <v>0</v>
      </c>
      <c r="J783" s="556">
        <v>0</v>
      </c>
      <c r="K783" s="557">
        <v>0</v>
      </c>
    </row>
    <row r="784" spans="2:11" ht="13.5" customHeight="1" x14ac:dyDescent="0.35">
      <c r="B784" s="561" t="s">
        <v>1930</v>
      </c>
      <c r="C784" s="553" t="s">
        <v>1931</v>
      </c>
      <c r="D784" s="551">
        <v>0</v>
      </c>
      <c r="E784" s="551">
        <v>0</v>
      </c>
      <c r="F784" s="551">
        <v>0</v>
      </c>
      <c r="G784" s="551">
        <v>0</v>
      </c>
      <c r="H784" s="551">
        <v>0</v>
      </c>
      <c r="I784" s="551">
        <v>0</v>
      </c>
      <c r="J784" s="551">
        <v>0</v>
      </c>
      <c r="K784" s="552">
        <v>0</v>
      </c>
    </row>
    <row r="785" spans="2:11" x14ac:dyDescent="0.35">
      <c r="B785" s="560" t="s">
        <v>1932</v>
      </c>
      <c r="C785" s="555" t="s">
        <v>1933</v>
      </c>
      <c r="D785" s="556">
        <v>0</v>
      </c>
      <c r="E785" s="556">
        <v>0</v>
      </c>
      <c r="F785" s="556">
        <v>0</v>
      </c>
      <c r="G785" s="556">
        <v>0</v>
      </c>
      <c r="H785" s="556">
        <v>0</v>
      </c>
      <c r="I785" s="556">
        <v>0</v>
      </c>
      <c r="J785" s="556">
        <v>0</v>
      </c>
      <c r="K785" s="557">
        <v>0</v>
      </c>
    </row>
    <row r="786" spans="2:11" ht="13.5" customHeight="1" x14ac:dyDescent="0.35">
      <c r="B786" s="561" t="s">
        <v>1934</v>
      </c>
      <c r="C786" s="553" t="s">
        <v>1935</v>
      </c>
      <c r="D786" s="551">
        <v>0</v>
      </c>
      <c r="E786" s="551">
        <v>0</v>
      </c>
      <c r="F786" s="551">
        <v>0</v>
      </c>
      <c r="G786" s="551">
        <v>0</v>
      </c>
      <c r="H786" s="551">
        <v>0</v>
      </c>
      <c r="I786" s="551">
        <v>0</v>
      </c>
      <c r="J786" s="551">
        <v>0</v>
      </c>
      <c r="K786" s="552">
        <v>0</v>
      </c>
    </row>
    <row r="787" spans="2:11" x14ac:dyDescent="0.35">
      <c r="B787" s="560" t="s">
        <v>1936</v>
      </c>
      <c r="C787" s="555" t="s">
        <v>1937</v>
      </c>
      <c r="D787" s="556">
        <v>0</v>
      </c>
      <c r="E787" s="556">
        <v>0</v>
      </c>
      <c r="F787" s="556">
        <v>0</v>
      </c>
      <c r="G787" s="556">
        <v>0</v>
      </c>
      <c r="H787" s="556">
        <v>0</v>
      </c>
      <c r="I787" s="556">
        <v>0</v>
      </c>
      <c r="J787" s="556">
        <v>0</v>
      </c>
      <c r="K787" s="557">
        <v>0</v>
      </c>
    </row>
    <row r="788" spans="2:11" ht="13.5" customHeight="1" x14ac:dyDescent="0.35">
      <c r="B788" s="560" t="s">
        <v>1938</v>
      </c>
      <c r="C788" s="555" t="s">
        <v>1939</v>
      </c>
      <c r="D788" s="556">
        <v>0</v>
      </c>
      <c r="E788" s="556">
        <v>0</v>
      </c>
      <c r="F788" s="556">
        <v>0</v>
      </c>
      <c r="G788" s="556">
        <v>0</v>
      </c>
      <c r="H788" s="556">
        <v>0</v>
      </c>
      <c r="I788" s="556">
        <v>0</v>
      </c>
      <c r="J788" s="556">
        <v>0</v>
      </c>
      <c r="K788" s="557">
        <v>0</v>
      </c>
    </row>
    <row r="789" spans="2:11" x14ac:dyDescent="0.35">
      <c r="B789" s="560" t="s">
        <v>1940</v>
      </c>
      <c r="C789" s="555" t="s">
        <v>1941</v>
      </c>
      <c r="D789" s="556">
        <v>0</v>
      </c>
      <c r="E789" s="556">
        <v>0</v>
      </c>
      <c r="F789" s="556">
        <v>0</v>
      </c>
      <c r="G789" s="556">
        <v>0</v>
      </c>
      <c r="H789" s="556">
        <v>0</v>
      </c>
      <c r="I789" s="556">
        <v>0</v>
      </c>
      <c r="J789" s="556">
        <v>0</v>
      </c>
      <c r="K789" s="557">
        <v>0</v>
      </c>
    </row>
    <row r="790" spans="2:11" x14ac:dyDescent="0.35">
      <c r="B790" s="561" t="s">
        <v>1942</v>
      </c>
      <c r="C790" s="553" t="s">
        <v>1943</v>
      </c>
      <c r="D790" s="551">
        <v>0</v>
      </c>
      <c r="E790" s="551">
        <v>0</v>
      </c>
      <c r="F790" s="551">
        <v>0</v>
      </c>
      <c r="G790" s="551">
        <v>0</v>
      </c>
      <c r="H790" s="551">
        <v>0</v>
      </c>
      <c r="I790" s="551">
        <v>0</v>
      </c>
      <c r="J790" s="551">
        <v>0</v>
      </c>
      <c r="K790" s="552">
        <v>0</v>
      </c>
    </row>
    <row r="791" spans="2:11" ht="22.5" x14ac:dyDescent="0.35">
      <c r="B791" s="561" t="s">
        <v>1944</v>
      </c>
      <c r="C791" s="553" t="s">
        <v>1945</v>
      </c>
      <c r="D791" s="551">
        <v>0</v>
      </c>
      <c r="E791" s="551">
        <v>0</v>
      </c>
      <c r="F791" s="551">
        <v>0</v>
      </c>
      <c r="G791" s="551">
        <v>0</v>
      </c>
      <c r="H791" s="551">
        <v>0</v>
      </c>
      <c r="I791" s="551">
        <v>0</v>
      </c>
      <c r="J791" s="551">
        <v>0</v>
      </c>
      <c r="K791" s="552">
        <v>0</v>
      </c>
    </row>
    <row r="792" spans="2:11" ht="22.5" x14ac:dyDescent="0.35">
      <c r="B792" s="560" t="s">
        <v>1946</v>
      </c>
      <c r="C792" s="555" t="s">
        <v>1947</v>
      </c>
      <c r="D792" s="556">
        <v>0</v>
      </c>
      <c r="E792" s="556">
        <v>0</v>
      </c>
      <c r="F792" s="556">
        <v>0</v>
      </c>
      <c r="G792" s="556">
        <v>0</v>
      </c>
      <c r="H792" s="556">
        <v>0</v>
      </c>
      <c r="I792" s="556">
        <v>0</v>
      </c>
      <c r="J792" s="556">
        <v>0</v>
      </c>
      <c r="K792" s="557">
        <v>0</v>
      </c>
    </row>
    <row r="793" spans="2:11" ht="22.5" x14ac:dyDescent="0.35">
      <c r="B793" s="561" t="s">
        <v>1948</v>
      </c>
      <c r="C793" s="553" t="s">
        <v>1949</v>
      </c>
      <c r="D793" s="551">
        <v>0</v>
      </c>
      <c r="E793" s="551">
        <v>0</v>
      </c>
      <c r="F793" s="551">
        <v>0</v>
      </c>
      <c r="G793" s="551">
        <v>0</v>
      </c>
      <c r="H793" s="551">
        <v>0</v>
      </c>
      <c r="I793" s="551">
        <v>0</v>
      </c>
      <c r="J793" s="551">
        <v>0</v>
      </c>
      <c r="K793" s="552">
        <v>0</v>
      </c>
    </row>
    <row r="794" spans="2:11" ht="22.5" x14ac:dyDescent="0.35">
      <c r="B794" s="560" t="s">
        <v>1950</v>
      </c>
      <c r="C794" s="555" t="s">
        <v>1949</v>
      </c>
      <c r="D794" s="556">
        <v>0</v>
      </c>
      <c r="E794" s="556">
        <v>0</v>
      </c>
      <c r="F794" s="556">
        <v>0</v>
      </c>
      <c r="G794" s="556">
        <v>0</v>
      </c>
      <c r="H794" s="556">
        <v>0</v>
      </c>
      <c r="I794" s="556">
        <v>0</v>
      </c>
      <c r="J794" s="556">
        <v>0</v>
      </c>
      <c r="K794" s="557">
        <v>0</v>
      </c>
    </row>
    <row r="795" spans="2:11" ht="22.5" x14ac:dyDescent="0.35">
      <c r="B795" s="561" t="s">
        <v>1951</v>
      </c>
      <c r="C795" s="563" t="s">
        <v>1952</v>
      </c>
      <c r="D795" s="551">
        <v>0</v>
      </c>
      <c r="E795" s="551">
        <v>0</v>
      </c>
      <c r="F795" s="551">
        <v>0</v>
      </c>
      <c r="G795" s="551">
        <v>0</v>
      </c>
      <c r="H795" s="551">
        <v>0</v>
      </c>
      <c r="I795" s="551">
        <v>0</v>
      </c>
      <c r="J795" s="551">
        <v>0</v>
      </c>
      <c r="K795" s="552">
        <v>0</v>
      </c>
    </row>
    <row r="796" spans="2:11" ht="22.5" x14ac:dyDescent="0.35">
      <c r="B796" s="560" t="s">
        <v>1953</v>
      </c>
      <c r="C796" s="555" t="s">
        <v>1952</v>
      </c>
      <c r="D796" s="556">
        <v>0</v>
      </c>
      <c r="E796" s="556">
        <v>0</v>
      </c>
      <c r="F796" s="556">
        <v>0</v>
      </c>
      <c r="G796" s="556">
        <v>0</v>
      </c>
      <c r="H796" s="556">
        <v>0</v>
      </c>
      <c r="I796" s="556">
        <v>0</v>
      </c>
      <c r="J796" s="556">
        <v>0</v>
      </c>
      <c r="K796" s="557">
        <v>0</v>
      </c>
    </row>
    <row r="797" spans="2:11" ht="22.5" x14ac:dyDescent="0.35">
      <c r="B797" s="561" t="s">
        <v>1954</v>
      </c>
      <c r="C797" s="553" t="s">
        <v>1955</v>
      </c>
      <c r="D797" s="551">
        <v>0</v>
      </c>
      <c r="E797" s="551">
        <v>0</v>
      </c>
      <c r="F797" s="551">
        <v>0</v>
      </c>
      <c r="G797" s="551">
        <v>0</v>
      </c>
      <c r="H797" s="551">
        <v>0</v>
      </c>
      <c r="I797" s="551">
        <v>0</v>
      </c>
      <c r="J797" s="551">
        <v>0</v>
      </c>
      <c r="K797" s="552">
        <v>0</v>
      </c>
    </row>
    <row r="798" spans="2:11" ht="22.5" x14ac:dyDescent="0.35">
      <c r="B798" s="560" t="s">
        <v>1956</v>
      </c>
      <c r="C798" s="555" t="s">
        <v>1957</v>
      </c>
      <c r="D798" s="556">
        <v>0</v>
      </c>
      <c r="E798" s="556">
        <v>0</v>
      </c>
      <c r="F798" s="556">
        <v>0</v>
      </c>
      <c r="G798" s="556">
        <v>0</v>
      </c>
      <c r="H798" s="556">
        <v>0</v>
      </c>
      <c r="I798" s="556">
        <v>0</v>
      </c>
      <c r="J798" s="556">
        <v>0</v>
      </c>
      <c r="K798" s="557">
        <v>0</v>
      </c>
    </row>
    <row r="799" spans="2:11" ht="22.5" x14ac:dyDescent="0.35">
      <c r="B799" s="561" t="s">
        <v>1958</v>
      </c>
      <c r="C799" s="553" t="s">
        <v>1959</v>
      </c>
      <c r="D799" s="551">
        <v>0</v>
      </c>
      <c r="E799" s="551">
        <v>0</v>
      </c>
      <c r="F799" s="551">
        <v>0</v>
      </c>
      <c r="G799" s="551">
        <v>0</v>
      </c>
      <c r="H799" s="551">
        <v>0</v>
      </c>
      <c r="I799" s="551">
        <v>0</v>
      </c>
      <c r="J799" s="551">
        <v>0</v>
      </c>
      <c r="K799" s="552">
        <v>0</v>
      </c>
    </row>
    <row r="800" spans="2:11" x14ac:dyDescent="0.35">
      <c r="B800" s="560" t="s">
        <v>1960</v>
      </c>
      <c r="C800" s="555" t="s">
        <v>1961</v>
      </c>
      <c r="D800" s="556">
        <v>0</v>
      </c>
      <c r="E800" s="556">
        <v>0</v>
      </c>
      <c r="F800" s="556">
        <v>0</v>
      </c>
      <c r="G800" s="556">
        <v>0</v>
      </c>
      <c r="H800" s="556">
        <v>0</v>
      </c>
      <c r="I800" s="556">
        <v>0</v>
      </c>
      <c r="J800" s="556">
        <v>0</v>
      </c>
      <c r="K800" s="557">
        <v>0</v>
      </c>
    </row>
    <row r="801" spans="2:11" ht="22.5" x14ac:dyDescent="0.35">
      <c r="B801" s="561" t="s">
        <v>1962</v>
      </c>
      <c r="C801" s="553" t="s">
        <v>1963</v>
      </c>
      <c r="D801" s="551">
        <v>0</v>
      </c>
      <c r="E801" s="551">
        <v>0</v>
      </c>
      <c r="F801" s="551">
        <v>0</v>
      </c>
      <c r="G801" s="551">
        <v>0</v>
      </c>
      <c r="H801" s="551">
        <v>0</v>
      </c>
      <c r="I801" s="551">
        <v>0</v>
      </c>
      <c r="J801" s="551">
        <v>0</v>
      </c>
      <c r="K801" s="552">
        <v>0</v>
      </c>
    </row>
    <row r="802" spans="2:11" x14ac:dyDescent="0.35">
      <c r="B802" s="560" t="s">
        <v>1964</v>
      </c>
      <c r="C802" s="555" t="s">
        <v>1965</v>
      </c>
      <c r="D802" s="556">
        <v>0</v>
      </c>
      <c r="E802" s="556">
        <v>0</v>
      </c>
      <c r="F802" s="556">
        <v>0</v>
      </c>
      <c r="G802" s="556">
        <v>0</v>
      </c>
      <c r="H802" s="556">
        <v>0</v>
      </c>
      <c r="I802" s="556">
        <v>0</v>
      </c>
      <c r="J802" s="556">
        <v>0</v>
      </c>
      <c r="K802" s="557">
        <v>0</v>
      </c>
    </row>
    <row r="803" spans="2:11" ht="24" customHeight="1" x14ac:dyDescent="0.35">
      <c r="B803" s="561" t="s">
        <v>1966</v>
      </c>
      <c r="C803" s="553" t="s">
        <v>1967</v>
      </c>
      <c r="D803" s="551">
        <v>0</v>
      </c>
      <c r="E803" s="551">
        <v>0</v>
      </c>
      <c r="F803" s="551">
        <v>0</v>
      </c>
      <c r="G803" s="551">
        <v>0</v>
      </c>
      <c r="H803" s="551">
        <v>0</v>
      </c>
      <c r="I803" s="551">
        <v>0</v>
      </c>
      <c r="J803" s="551">
        <v>0</v>
      </c>
      <c r="K803" s="552">
        <v>0</v>
      </c>
    </row>
    <row r="804" spans="2:11" x14ac:dyDescent="0.35">
      <c r="B804" s="560" t="s">
        <v>1968</v>
      </c>
      <c r="C804" s="555" t="s">
        <v>1969</v>
      </c>
      <c r="D804" s="556">
        <v>0</v>
      </c>
      <c r="E804" s="556">
        <v>0</v>
      </c>
      <c r="F804" s="556">
        <v>0</v>
      </c>
      <c r="G804" s="556">
        <v>0</v>
      </c>
      <c r="H804" s="556">
        <v>0</v>
      </c>
      <c r="I804" s="556">
        <v>0</v>
      </c>
      <c r="J804" s="556">
        <v>0</v>
      </c>
      <c r="K804" s="557">
        <v>0</v>
      </c>
    </row>
    <row r="805" spans="2:11" ht="14.25" customHeight="1" x14ac:dyDescent="0.35">
      <c r="B805" s="561" t="s">
        <v>1970</v>
      </c>
      <c r="C805" s="553" t="s">
        <v>1971</v>
      </c>
      <c r="D805" s="551">
        <v>0</v>
      </c>
      <c r="E805" s="551">
        <v>0</v>
      </c>
      <c r="F805" s="551">
        <v>0</v>
      </c>
      <c r="G805" s="551">
        <v>0</v>
      </c>
      <c r="H805" s="551">
        <v>0</v>
      </c>
      <c r="I805" s="551">
        <v>0</v>
      </c>
      <c r="J805" s="551">
        <v>0</v>
      </c>
      <c r="K805" s="552">
        <v>0</v>
      </c>
    </row>
    <row r="806" spans="2:11" x14ac:dyDescent="0.35">
      <c r="B806" s="560" t="s">
        <v>1972</v>
      </c>
      <c r="C806" s="555" t="s">
        <v>1973</v>
      </c>
      <c r="D806" s="556">
        <v>0</v>
      </c>
      <c r="E806" s="556">
        <v>0</v>
      </c>
      <c r="F806" s="556">
        <v>0</v>
      </c>
      <c r="G806" s="556">
        <v>0</v>
      </c>
      <c r="H806" s="556">
        <v>0</v>
      </c>
      <c r="I806" s="556">
        <v>0</v>
      </c>
      <c r="J806" s="556">
        <v>0</v>
      </c>
      <c r="K806" s="557">
        <v>0</v>
      </c>
    </row>
    <row r="807" spans="2:11" ht="15" customHeight="1" x14ac:dyDescent="0.35">
      <c r="B807" s="561" t="s">
        <v>1974</v>
      </c>
      <c r="C807" s="553" t="s">
        <v>1975</v>
      </c>
      <c r="D807" s="551">
        <v>0</v>
      </c>
      <c r="E807" s="551">
        <v>0</v>
      </c>
      <c r="F807" s="551">
        <v>0</v>
      </c>
      <c r="G807" s="551">
        <v>0</v>
      </c>
      <c r="H807" s="551">
        <v>0</v>
      </c>
      <c r="I807" s="551">
        <v>0</v>
      </c>
      <c r="J807" s="551">
        <v>0</v>
      </c>
      <c r="K807" s="552">
        <v>0</v>
      </c>
    </row>
    <row r="808" spans="2:11" x14ac:dyDescent="0.35">
      <c r="B808" s="560" t="s">
        <v>1976</v>
      </c>
      <c r="C808" s="555" t="s">
        <v>1977</v>
      </c>
      <c r="D808" s="556">
        <v>0</v>
      </c>
      <c r="E808" s="556">
        <v>0</v>
      </c>
      <c r="F808" s="556">
        <v>0</v>
      </c>
      <c r="G808" s="556">
        <v>0</v>
      </c>
      <c r="H808" s="556">
        <v>0</v>
      </c>
      <c r="I808" s="556">
        <v>0</v>
      </c>
      <c r="J808" s="556">
        <v>0</v>
      </c>
      <c r="K808" s="557">
        <v>0</v>
      </c>
    </row>
    <row r="809" spans="2:11" ht="13.5" customHeight="1" x14ac:dyDescent="0.35">
      <c r="B809" s="561" t="s">
        <v>1978</v>
      </c>
      <c r="C809" s="553" t="s">
        <v>1979</v>
      </c>
      <c r="D809" s="551">
        <v>0</v>
      </c>
      <c r="E809" s="551">
        <v>0</v>
      </c>
      <c r="F809" s="551">
        <v>0</v>
      </c>
      <c r="G809" s="551">
        <v>0</v>
      </c>
      <c r="H809" s="551">
        <v>0</v>
      </c>
      <c r="I809" s="551">
        <v>0</v>
      </c>
      <c r="J809" s="551">
        <v>0</v>
      </c>
      <c r="K809" s="552">
        <v>0</v>
      </c>
    </row>
    <row r="810" spans="2:11" x14ac:dyDescent="0.35">
      <c r="B810" s="561" t="s">
        <v>1980</v>
      </c>
      <c r="C810" s="553" t="s">
        <v>1981</v>
      </c>
      <c r="D810" s="551">
        <v>0</v>
      </c>
      <c r="E810" s="551">
        <v>0</v>
      </c>
      <c r="F810" s="551">
        <v>0</v>
      </c>
      <c r="G810" s="551">
        <v>0</v>
      </c>
      <c r="H810" s="551">
        <v>0</v>
      </c>
      <c r="I810" s="551">
        <v>0</v>
      </c>
      <c r="J810" s="551">
        <v>0</v>
      </c>
      <c r="K810" s="552">
        <v>0</v>
      </c>
    </row>
    <row r="811" spans="2:11" ht="13.5" customHeight="1" x14ac:dyDescent="0.35">
      <c r="B811" s="560" t="s">
        <v>1982</v>
      </c>
      <c r="C811" s="555" t="s">
        <v>1983</v>
      </c>
      <c r="D811" s="556">
        <v>0</v>
      </c>
      <c r="E811" s="556">
        <v>0</v>
      </c>
      <c r="F811" s="556">
        <v>0</v>
      </c>
      <c r="G811" s="556">
        <v>0</v>
      </c>
      <c r="H811" s="556">
        <v>0</v>
      </c>
      <c r="I811" s="556">
        <v>0</v>
      </c>
      <c r="J811" s="556">
        <v>0</v>
      </c>
      <c r="K811" s="557">
        <v>0</v>
      </c>
    </row>
    <row r="812" spans="2:11" x14ac:dyDescent="0.35">
      <c r="B812" s="561" t="s">
        <v>1984</v>
      </c>
      <c r="C812" s="553" t="s">
        <v>1985</v>
      </c>
      <c r="D812" s="551">
        <v>0</v>
      </c>
      <c r="E812" s="551">
        <v>0</v>
      </c>
      <c r="F812" s="551">
        <v>0</v>
      </c>
      <c r="G812" s="551">
        <v>0</v>
      </c>
      <c r="H812" s="551">
        <v>0</v>
      </c>
      <c r="I812" s="551">
        <v>0</v>
      </c>
      <c r="J812" s="551">
        <v>0</v>
      </c>
      <c r="K812" s="552">
        <v>0</v>
      </c>
    </row>
    <row r="813" spans="2:11" ht="22.5" customHeight="1" x14ac:dyDescent="0.35">
      <c r="B813" s="560" t="s">
        <v>1986</v>
      </c>
      <c r="C813" s="555" t="s">
        <v>1985</v>
      </c>
      <c r="D813" s="556">
        <v>0</v>
      </c>
      <c r="E813" s="556">
        <v>0</v>
      </c>
      <c r="F813" s="556">
        <v>0</v>
      </c>
      <c r="G813" s="556">
        <v>0</v>
      </c>
      <c r="H813" s="556">
        <v>0</v>
      </c>
      <c r="I813" s="556">
        <v>0</v>
      </c>
      <c r="J813" s="556">
        <v>0</v>
      </c>
      <c r="K813" s="557">
        <v>0</v>
      </c>
    </row>
    <row r="814" spans="2:11" x14ac:dyDescent="0.35">
      <c r="B814" s="561" t="s">
        <v>1987</v>
      </c>
      <c r="C814" s="563" t="s">
        <v>1988</v>
      </c>
      <c r="D814" s="551">
        <v>0</v>
      </c>
      <c r="E814" s="551">
        <v>0</v>
      </c>
      <c r="F814" s="551">
        <v>0</v>
      </c>
      <c r="G814" s="551">
        <v>0</v>
      </c>
      <c r="H814" s="551">
        <v>0</v>
      </c>
      <c r="I814" s="551">
        <v>0</v>
      </c>
      <c r="J814" s="551">
        <v>0</v>
      </c>
      <c r="K814" s="552">
        <v>0</v>
      </c>
    </row>
    <row r="815" spans="2:11" x14ac:dyDescent="0.35">
      <c r="B815" s="560" t="s">
        <v>1989</v>
      </c>
      <c r="C815" s="562" t="s">
        <v>1990</v>
      </c>
      <c r="D815" s="556">
        <v>0</v>
      </c>
      <c r="E815" s="556">
        <v>0</v>
      </c>
      <c r="F815" s="556">
        <v>0</v>
      </c>
      <c r="G815" s="556">
        <v>0</v>
      </c>
      <c r="H815" s="556">
        <v>0</v>
      </c>
      <c r="I815" s="556">
        <v>0</v>
      </c>
      <c r="J815" s="556">
        <v>0</v>
      </c>
      <c r="K815" s="557">
        <v>0</v>
      </c>
    </row>
    <row r="816" spans="2:11" x14ac:dyDescent="0.35">
      <c r="B816" s="561" t="s">
        <v>1991</v>
      </c>
      <c r="C816" s="563" t="s">
        <v>1992</v>
      </c>
      <c r="D816" s="551">
        <v>0</v>
      </c>
      <c r="E816" s="551">
        <v>0</v>
      </c>
      <c r="F816" s="551">
        <v>0</v>
      </c>
      <c r="G816" s="551">
        <v>0</v>
      </c>
      <c r="H816" s="551">
        <v>0</v>
      </c>
      <c r="I816" s="551">
        <v>0</v>
      </c>
      <c r="J816" s="551">
        <v>0</v>
      </c>
      <c r="K816" s="552">
        <v>0</v>
      </c>
    </row>
    <row r="817" spans="2:11" x14ac:dyDescent="0.35">
      <c r="B817" s="560" t="s">
        <v>1993</v>
      </c>
      <c r="C817" s="562" t="s">
        <v>1992</v>
      </c>
      <c r="D817" s="556">
        <v>0</v>
      </c>
      <c r="E817" s="556">
        <v>0</v>
      </c>
      <c r="F817" s="556">
        <v>0</v>
      </c>
      <c r="G817" s="556">
        <v>0</v>
      </c>
      <c r="H817" s="556">
        <v>0</v>
      </c>
      <c r="I817" s="556">
        <v>0</v>
      </c>
      <c r="J817" s="556">
        <v>0</v>
      </c>
      <c r="K817" s="557">
        <v>0</v>
      </c>
    </row>
    <row r="818" spans="2:11" x14ac:dyDescent="0.35">
      <c r="B818" s="561" t="s">
        <v>1994</v>
      </c>
      <c r="C818" s="553" t="s">
        <v>1995</v>
      </c>
      <c r="D818" s="551">
        <v>0</v>
      </c>
      <c r="E818" s="551">
        <v>0</v>
      </c>
      <c r="F818" s="551">
        <v>0</v>
      </c>
      <c r="G818" s="551">
        <v>0</v>
      </c>
      <c r="H818" s="551">
        <v>0</v>
      </c>
      <c r="I818" s="551">
        <v>0</v>
      </c>
      <c r="J818" s="551">
        <v>0</v>
      </c>
      <c r="K818" s="552">
        <v>0</v>
      </c>
    </row>
    <row r="819" spans="2:11" x14ac:dyDescent="0.35">
      <c r="B819" s="560" t="s">
        <v>1996</v>
      </c>
      <c r="C819" s="555" t="s">
        <v>1997</v>
      </c>
      <c r="D819" s="556">
        <v>0</v>
      </c>
      <c r="E819" s="556">
        <v>0</v>
      </c>
      <c r="F819" s="556">
        <v>0</v>
      </c>
      <c r="G819" s="556">
        <v>0</v>
      </c>
      <c r="H819" s="556">
        <v>0</v>
      </c>
      <c r="I819" s="556">
        <v>0</v>
      </c>
      <c r="J819" s="556">
        <v>0</v>
      </c>
      <c r="K819" s="557">
        <v>0</v>
      </c>
    </row>
    <row r="820" spans="2:11" ht="13.5" customHeight="1" x14ac:dyDescent="0.35">
      <c r="B820" s="561" t="s">
        <v>1998</v>
      </c>
      <c r="C820" s="553" t="s">
        <v>1999</v>
      </c>
      <c r="D820" s="551">
        <v>0</v>
      </c>
      <c r="E820" s="551">
        <v>0</v>
      </c>
      <c r="F820" s="551">
        <v>0</v>
      </c>
      <c r="G820" s="551">
        <v>0</v>
      </c>
      <c r="H820" s="551">
        <v>0</v>
      </c>
      <c r="I820" s="551">
        <v>0</v>
      </c>
      <c r="J820" s="551">
        <v>0</v>
      </c>
      <c r="K820" s="552">
        <v>0</v>
      </c>
    </row>
    <row r="821" spans="2:11" x14ac:dyDescent="0.35">
      <c r="B821" s="560" t="s">
        <v>2000</v>
      </c>
      <c r="C821" s="555" t="s">
        <v>2001</v>
      </c>
      <c r="D821" s="556">
        <v>0</v>
      </c>
      <c r="E821" s="556">
        <v>0</v>
      </c>
      <c r="F821" s="556">
        <v>0</v>
      </c>
      <c r="G821" s="556">
        <v>0</v>
      </c>
      <c r="H821" s="556">
        <v>0</v>
      </c>
      <c r="I821" s="556">
        <v>0</v>
      </c>
      <c r="J821" s="556">
        <v>0</v>
      </c>
      <c r="K821" s="557">
        <v>0</v>
      </c>
    </row>
    <row r="822" spans="2:11" ht="14.25" customHeight="1" x14ac:dyDescent="0.35">
      <c r="B822" s="561" t="s">
        <v>2002</v>
      </c>
      <c r="C822" s="553" t="s">
        <v>2003</v>
      </c>
      <c r="D822" s="551">
        <v>0</v>
      </c>
      <c r="E822" s="551">
        <v>0</v>
      </c>
      <c r="F822" s="551">
        <v>0</v>
      </c>
      <c r="G822" s="551">
        <v>0</v>
      </c>
      <c r="H822" s="551">
        <v>0</v>
      </c>
      <c r="I822" s="551">
        <v>0</v>
      </c>
      <c r="J822" s="551">
        <v>0</v>
      </c>
      <c r="K822" s="552">
        <v>0</v>
      </c>
    </row>
    <row r="823" spans="2:11" x14ac:dyDescent="0.35">
      <c r="B823" s="560" t="s">
        <v>2004</v>
      </c>
      <c r="C823" s="555" t="s">
        <v>2003</v>
      </c>
      <c r="D823" s="556">
        <v>0</v>
      </c>
      <c r="E823" s="556">
        <v>0</v>
      </c>
      <c r="F823" s="556">
        <v>0</v>
      </c>
      <c r="G823" s="556">
        <v>0</v>
      </c>
      <c r="H823" s="556">
        <v>0</v>
      </c>
      <c r="I823" s="556">
        <v>0</v>
      </c>
      <c r="J823" s="556">
        <v>0</v>
      </c>
      <c r="K823" s="557">
        <v>0</v>
      </c>
    </row>
    <row r="824" spans="2:11" x14ac:dyDescent="0.35">
      <c r="B824" s="561" t="s">
        <v>2005</v>
      </c>
      <c r="C824" s="553" t="s">
        <v>2006</v>
      </c>
      <c r="D824" s="551">
        <v>0</v>
      </c>
      <c r="E824" s="551">
        <v>0</v>
      </c>
      <c r="F824" s="551">
        <v>0</v>
      </c>
      <c r="G824" s="551">
        <v>0</v>
      </c>
      <c r="H824" s="551">
        <v>0</v>
      </c>
      <c r="I824" s="551">
        <v>0</v>
      </c>
      <c r="J824" s="551">
        <v>0</v>
      </c>
      <c r="K824" s="552">
        <v>0</v>
      </c>
    </row>
    <row r="825" spans="2:11" x14ac:dyDescent="0.35">
      <c r="B825" s="560" t="s">
        <v>2007</v>
      </c>
      <c r="C825" s="555" t="s">
        <v>2006</v>
      </c>
      <c r="D825" s="556">
        <v>0</v>
      </c>
      <c r="E825" s="556">
        <v>0</v>
      </c>
      <c r="F825" s="556">
        <v>0</v>
      </c>
      <c r="G825" s="556">
        <v>0</v>
      </c>
      <c r="H825" s="556">
        <v>0</v>
      </c>
      <c r="I825" s="556">
        <v>0</v>
      </c>
      <c r="J825" s="556">
        <v>0</v>
      </c>
      <c r="K825" s="557">
        <v>0</v>
      </c>
    </row>
    <row r="826" spans="2:11" x14ac:dyDescent="0.35">
      <c r="B826" s="561" t="s">
        <v>2008</v>
      </c>
      <c r="C826" s="553" t="s">
        <v>2009</v>
      </c>
      <c r="D826" s="551">
        <v>0</v>
      </c>
      <c r="E826" s="551">
        <v>0</v>
      </c>
      <c r="F826" s="551">
        <v>0</v>
      </c>
      <c r="G826" s="551">
        <v>0</v>
      </c>
      <c r="H826" s="551">
        <v>0</v>
      </c>
      <c r="I826" s="551">
        <v>0</v>
      </c>
      <c r="J826" s="551">
        <v>0</v>
      </c>
      <c r="K826" s="552">
        <v>0</v>
      </c>
    </row>
    <row r="827" spans="2:11" x14ac:dyDescent="0.35">
      <c r="B827" s="560" t="s">
        <v>2010</v>
      </c>
      <c r="C827" s="555" t="s">
        <v>2009</v>
      </c>
      <c r="D827" s="556">
        <v>0</v>
      </c>
      <c r="E827" s="556">
        <v>0</v>
      </c>
      <c r="F827" s="556">
        <v>0</v>
      </c>
      <c r="G827" s="556">
        <v>0</v>
      </c>
      <c r="H827" s="556">
        <v>0</v>
      </c>
      <c r="I827" s="556">
        <v>0</v>
      </c>
      <c r="J827" s="556">
        <v>0</v>
      </c>
      <c r="K827" s="557">
        <v>0</v>
      </c>
    </row>
    <row r="828" spans="2:11" x14ac:dyDescent="0.35">
      <c r="B828" s="561" t="s">
        <v>2011</v>
      </c>
      <c r="C828" s="553" t="s">
        <v>2012</v>
      </c>
      <c r="D828" s="551">
        <v>0</v>
      </c>
      <c r="E828" s="551">
        <v>0</v>
      </c>
      <c r="F828" s="551">
        <v>0</v>
      </c>
      <c r="G828" s="551">
        <v>0</v>
      </c>
      <c r="H828" s="551">
        <v>0</v>
      </c>
      <c r="I828" s="551">
        <v>0</v>
      </c>
      <c r="J828" s="551">
        <v>0</v>
      </c>
      <c r="K828" s="552">
        <v>0</v>
      </c>
    </row>
    <row r="829" spans="2:11" x14ac:dyDescent="0.35">
      <c r="B829" s="561" t="s">
        <v>2013</v>
      </c>
      <c r="C829" s="553" t="s">
        <v>2014</v>
      </c>
      <c r="D829" s="551">
        <v>0</v>
      </c>
      <c r="E829" s="551">
        <v>0</v>
      </c>
      <c r="F829" s="551">
        <v>0</v>
      </c>
      <c r="G829" s="551">
        <v>0</v>
      </c>
      <c r="H829" s="551">
        <v>0</v>
      </c>
      <c r="I829" s="551">
        <v>0</v>
      </c>
      <c r="J829" s="551">
        <v>0</v>
      </c>
      <c r="K829" s="552">
        <v>0</v>
      </c>
    </row>
    <row r="830" spans="2:11" x14ac:dyDescent="0.35">
      <c r="B830" s="560" t="s">
        <v>2015</v>
      </c>
      <c r="C830" s="555" t="s">
        <v>2014</v>
      </c>
      <c r="D830" s="556">
        <v>0</v>
      </c>
      <c r="E830" s="556">
        <v>0</v>
      </c>
      <c r="F830" s="556">
        <v>0</v>
      </c>
      <c r="G830" s="556">
        <v>0</v>
      </c>
      <c r="H830" s="556">
        <v>0</v>
      </c>
      <c r="I830" s="556">
        <v>0</v>
      </c>
      <c r="J830" s="556">
        <v>0</v>
      </c>
      <c r="K830" s="557">
        <v>0</v>
      </c>
    </row>
    <row r="831" spans="2:11" x14ac:dyDescent="0.35">
      <c r="B831" s="561" t="s">
        <v>2016</v>
      </c>
      <c r="C831" s="553" t="s">
        <v>2017</v>
      </c>
      <c r="D831" s="551">
        <v>0</v>
      </c>
      <c r="E831" s="551">
        <v>0</v>
      </c>
      <c r="F831" s="551">
        <v>0</v>
      </c>
      <c r="G831" s="551">
        <v>0</v>
      </c>
      <c r="H831" s="551">
        <v>0</v>
      </c>
      <c r="I831" s="551">
        <v>0</v>
      </c>
      <c r="J831" s="551">
        <v>0</v>
      </c>
      <c r="K831" s="552">
        <v>0</v>
      </c>
    </row>
    <row r="832" spans="2:11" x14ac:dyDescent="0.35">
      <c r="B832" s="560" t="s">
        <v>2018</v>
      </c>
      <c r="C832" s="555" t="s">
        <v>2019</v>
      </c>
      <c r="D832" s="556">
        <v>0</v>
      </c>
      <c r="E832" s="556">
        <v>0</v>
      </c>
      <c r="F832" s="556">
        <v>0</v>
      </c>
      <c r="G832" s="556">
        <v>0</v>
      </c>
      <c r="H832" s="556">
        <v>0</v>
      </c>
      <c r="I832" s="556">
        <v>0</v>
      </c>
      <c r="J832" s="556">
        <v>0</v>
      </c>
      <c r="K832" s="557">
        <v>0</v>
      </c>
    </row>
    <row r="833" spans="2:11" x14ac:dyDescent="0.35">
      <c r="B833" s="561" t="s">
        <v>2020</v>
      </c>
      <c r="C833" s="550" t="s">
        <v>2021</v>
      </c>
      <c r="D833" s="551">
        <v>0</v>
      </c>
      <c r="E833" s="551">
        <v>0</v>
      </c>
      <c r="F833" s="551">
        <v>0</v>
      </c>
      <c r="G833" s="551">
        <v>0</v>
      </c>
      <c r="H833" s="551">
        <v>0</v>
      </c>
      <c r="I833" s="551">
        <v>0</v>
      </c>
      <c r="J833" s="551">
        <v>0</v>
      </c>
      <c r="K833" s="552">
        <v>0</v>
      </c>
    </row>
    <row r="834" spans="2:11" x14ac:dyDescent="0.35">
      <c r="B834" s="561" t="s">
        <v>2022</v>
      </c>
      <c r="C834" s="553" t="s">
        <v>2023</v>
      </c>
      <c r="D834" s="551">
        <v>0</v>
      </c>
      <c r="E834" s="551">
        <v>0</v>
      </c>
      <c r="F834" s="551">
        <v>0</v>
      </c>
      <c r="G834" s="551">
        <v>0</v>
      </c>
      <c r="H834" s="551">
        <v>0</v>
      </c>
      <c r="I834" s="551">
        <v>0</v>
      </c>
      <c r="J834" s="551">
        <v>0</v>
      </c>
      <c r="K834" s="552">
        <v>0</v>
      </c>
    </row>
    <row r="835" spans="2:11" x14ac:dyDescent="0.35">
      <c r="B835" s="560" t="s">
        <v>2024</v>
      </c>
      <c r="C835" s="555" t="s">
        <v>2025</v>
      </c>
      <c r="D835" s="556">
        <v>0</v>
      </c>
      <c r="E835" s="556">
        <v>0</v>
      </c>
      <c r="F835" s="556">
        <v>0</v>
      </c>
      <c r="G835" s="556">
        <v>0</v>
      </c>
      <c r="H835" s="556">
        <v>0</v>
      </c>
      <c r="I835" s="556">
        <v>0</v>
      </c>
      <c r="J835" s="556">
        <v>0</v>
      </c>
      <c r="K835" s="557">
        <v>0</v>
      </c>
    </row>
    <row r="836" spans="2:11" x14ac:dyDescent="0.35">
      <c r="B836" s="561" t="s">
        <v>2026</v>
      </c>
      <c r="C836" s="553" t="s">
        <v>2027</v>
      </c>
      <c r="D836" s="551">
        <v>0</v>
      </c>
      <c r="E836" s="551">
        <v>0</v>
      </c>
      <c r="F836" s="551">
        <v>0</v>
      </c>
      <c r="G836" s="551">
        <v>0</v>
      </c>
      <c r="H836" s="551">
        <v>0</v>
      </c>
      <c r="I836" s="551">
        <v>0</v>
      </c>
      <c r="J836" s="551">
        <v>0</v>
      </c>
      <c r="K836" s="552">
        <v>0</v>
      </c>
    </row>
    <row r="837" spans="2:11" ht="12.75" customHeight="1" x14ac:dyDescent="0.35">
      <c r="B837" s="560" t="s">
        <v>2028</v>
      </c>
      <c r="C837" s="555" t="s">
        <v>2029</v>
      </c>
      <c r="D837" s="556">
        <v>0</v>
      </c>
      <c r="E837" s="556">
        <v>0</v>
      </c>
      <c r="F837" s="556">
        <v>0</v>
      </c>
      <c r="G837" s="556">
        <v>0</v>
      </c>
      <c r="H837" s="556">
        <v>0</v>
      </c>
      <c r="I837" s="556">
        <v>0</v>
      </c>
      <c r="J837" s="556">
        <v>0</v>
      </c>
      <c r="K837" s="557">
        <v>0</v>
      </c>
    </row>
    <row r="838" spans="2:11" x14ac:dyDescent="0.35">
      <c r="B838" s="561" t="s">
        <v>2030</v>
      </c>
      <c r="C838" s="550" t="s">
        <v>2031</v>
      </c>
      <c r="D838" s="551">
        <v>0</v>
      </c>
      <c r="E838" s="551">
        <v>0</v>
      </c>
      <c r="F838" s="551">
        <v>0</v>
      </c>
      <c r="G838" s="551">
        <v>0</v>
      </c>
      <c r="H838" s="551">
        <v>0</v>
      </c>
      <c r="I838" s="551">
        <v>0</v>
      </c>
      <c r="J838" s="551">
        <v>0</v>
      </c>
      <c r="K838" s="552">
        <v>0</v>
      </c>
    </row>
    <row r="839" spans="2:11" x14ac:dyDescent="0.35">
      <c r="B839" s="560" t="s">
        <v>2032</v>
      </c>
      <c r="C839" s="555" t="s">
        <v>2031</v>
      </c>
      <c r="D839" s="556">
        <v>0</v>
      </c>
      <c r="E839" s="556">
        <v>0</v>
      </c>
      <c r="F839" s="556">
        <v>0</v>
      </c>
      <c r="G839" s="556">
        <v>0</v>
      </c>
      <c r="H839" s="556">
        <v>0</v>
      </c>
      <c r="I839" s="556">
        <v>0</v>
      </c>
      <c r="J839" s="556">
        <v>0</v>
      </c>
      <c r="K839" s="557">
        <v>0</v>
      </c>
    </row>
    <row r="840" spans="2:11" x14ac:dyDescent="0.35">
      <c r="B840" s="561" t="s">
        <v>2033</v>
      </c>
      <c r="C840" s="553" t="s">
        <v>2034</v>
      </c>
      <c r="D840" s="551">
        <v>0</v>
      </c>
      <c r="E840" s="551">
        <v>0</v>
      </c>
      <c r="F840" s="551">
        <v>0</v>
      </c>
      <c r="G840" s="551">
        <v>0</v>
      </c>
      <c r="H840" s="551">
        <v>0</v>
      </c>
      <c r="I840" s="551">
        <v>0</v>
      </c>
      <c r="J840" s="551">
        <v>0</v>
      </c>
      <c r="K840" s="552">
        <v>0</v>
      </c>
    </row>
    <row r="841" spans="2:11" x14ac:dyDescent="0.35">
      <c r="B841" s="561" t="s">
        <v>2035</v>
      </c>
      <c r="C841" s="553" t="s">
        <v>2036</v>
      </c>
      <c r="D841" s="551">
        <v>0</v>
      </c>
      <c r="E841" s="551">
        <v>0</v>
      </c>
      <c r="F841" s="551">
        <v>0</v>
      </c>
      <c r="G841" s="551">
        <v>0</v>
      </c>
      <c r="H841" s="551">
        <v>0</v>
      </c>
      <c r="I841" s="551">
        <v>0</v>
      </c>
      <c r="J841" s="551">
        <v>0</v>
      </c>
      <c r="K841" s="552">
        <v>0</v>
      </c>
    </row>
    <row r="842" spans="2:11" x14ac:dyDescent="0.35">
      <c r="B842" s="561" t="s">
        <v>2037</v>
      </c>
      <c r="C842" s="553" t="s">
        <v>2038</v>
      </c>
      <c r="D842" s="551">
        <v>0</v>
      </c>
      <c r="E842" s="551">
        <v>0</v>
      </c>
      <c r="F842" s="551">
        <v>0</v>
      </c>
      <c r="G842" s="551">
        <v>0</v>
      </c>
      <c r="H842" s="551">
        <v>0</v>
      </c>
      <c r="I842" s="551">
        <v>0</v>
      </c>
      <c r="J842" s="551">
        <v>0</v>
      </c>
      <c r="K842" s="552">
        <v>0</v>
      </c>
    </row>
    <row r="843" spans="2:11" x14ac:dyDescent="0.35">
      <c r="B843" s="560" t="s">
        <v>2039</v>
      </c>
      <c r="C843" s="555" t="s">
        <v>2038</v>
      </c>
      <c r="D843" s="556">
        <v>0</v>
      </c>
      <c r="E843" s="556">
        <v>0</v>
      </c>
      <c r="F843" s="556">
        <v>0</v>
      </c>
      <c r="G843" s="556">
        <v>0</v>
      </c>
      <c r="H843" s="556">
        <v>0</v>
      </c>
      <c r="I843" s="556">
        <v>0</v>
      </c>
      <c r="J843" s="556">
        <v>0</v>
      </c>
      <c r="K843" s="557">
        <v>0</v>
      </c>
    </row>
    <row r="844" spans="2:11" x14ac:dyDescent="0.35">
      <c r="B844" s="561" t="s">
        <v>2040</v>
      </c>
      <c r="C844" s="553" t="s">
        <v>2041</v>
      </c>
      <c r="D844" s="551">
        <v>0</v>
      </c>
      <c r="E844" s="551">
        <v>0</v>
      </c>
      <c r="F844" s="551">
        <v>0</v>
      </c>
      <c r="G844" s="551">
        <v>0</v>
      </c>
      <c r="H844" s="551">
        <v>0</v>
      </c>
      <c r="I844" s="551">
        <v>0</v>
      </c>
      <c r="J844" s="551">
        <v>0</v>
      </c>
      <c r="K844" s="552">
        <v>0</v>
      </c>
    </row>
    <row r="845" spans="2:11" x14ac:dyDescent="0.35">
      <c r="B845" s="554" t="s">
        <v>2042</v>
      </c>
      <c r="C845" s="555" t="s">
        <v>2041</v>
      </c>
      <c r="D845" s="556">
        <v>0</v>
      </c>
      <c r="E845" s="556">
        <v>0</v>
      </c>
      <c r="F845" s="556">
        <v>0</v>
      </c>
      <c r="G845" s="556">
        <v>0</v>
      </c>
      <c r="H845" s="556">
        <v>0</v>
      </c>
      <c r="I845" s="556">
        <v>0</v>
      </c>
      <c r="J845" s="556">
        <v>0</v>
      </c>
      <c r="K845" s="557">
        <v>0</v>
      </c>
    </row>
    <row r="846" spans="2:11" x14ac:dyDescent="0.35">
      <c r="B846" s="561" t="s">
        <v>2043</v>
      </c>
      <c r="C846" s="550" t="s">
        <v>2044</v>
      </c>
      <c r="D846" s="551">
        <v>0</v>
      </c>
      <c r="E846" s="551">
        <v>0</v>
      </c>
      <c r="F846" s="551">
        <v>0</v>
      </c>
      <c r="G846" s="551">
        <v>0</v>
      </c>
      <c r="H846" s="551">
        <v>0</v>
      </c>
      <c r="I846" s="551">
        <v>0</v>
      </c>
      <c r="J846" s="551">
        <v>0</v>
      </c>
      <c r="K846" s="552">
        <v>0</v>
      </c>
    </row>
    <row r="847" spans="2:11" x14ac:dyDescent="0.35">
      <c r="B847" s="560" t="s">
        <v>2045</v>
      </c>
      <c r="C847" s="558" t="s">
        <v>2046</v>
      </c>
      <c r="D847" s="556">
        <v>0</v>
      </c>
      <c r="E847" s="556">
        <v>0</v>
      </c>
      <c r="F847" s="556">
        <v>0</v>
      </c>
      <c r="G847" s="556">
        <v>0</v>
      </c>
      <c r="H847" s="556">
        <v>0</v>
      </c>
      <c r="I847" s="556">
        <v>0</v>
      </c>
      <c r="J847" s="556">
        <v>0</v>
      </c>
      <c r="K847" s="557">
        <v>0</v>
      </c>
    </row>
    <row r="848" spans="2:11" x14ac:dyDescent="0.35">
      <c r="B848" s="560" t="s">
        <v>2047</v>
      </c>
      <c r="C848" s="555" t="s">
        <v>2048</v>
      </c>
      <c r="D848" s="556">
        <v>0</v>
      </c>
      <c r="E848" s="556">
        <v>0</v>
      </c>
      <c r="F848" s="556">
        <v>0</v>
      </c>
      <c r="G848" s="556">
        <v>0</v>
      </c>
      <c r="H848" s="556">
        <v>0</v>
      </c>
      <c r="I848" s="556">
        <v>0</v>
      </c>
      <c r="J848" s="556">
        <v>0</v>
      </c>
      <c r="K848" s="557">
        <v>0</v>
      </c>
    </row>
    <row r="849" spans="1:11" x14ac:dyDescent="0.35">
      <c r="B849" s="561" t="s">
        <v>2049</v>
      </c>
      <c r="C849" s="553" t="s">
        <v>2050</v>
      </c>
      <c r="D849" s="551">
        <v>0</v>
      </c>
      <c r="E849" s="551">
        <v>0</v>
      </c>
      <c r="F849" s="551">
        <v>0</v>
      </c>
      <c r="G849" s="551">
        <v>0</v>
      </c>
      <c r="H849" s="551">
        <v>0</v>
      </c>
      <c r="I849" s="551">
        <v>0</v>
      </c>
      <c r="J849" s="551">
        <v>0</v>
      </c>
      <c r="K849" s="552">
        <v>0</v>
      </c>
    </row>
    <row r="850" spans="1:11" x14ac:dyDescent="0.35">
      <c r="B850" s="560" t="s">
        <v>2051</v>
      </c>
      <c r="C850" s="555" t="s">
        <v>2050</v>
      </c>
      <c r="D850" s="556">
        <v>0</v>
      </c>
      <c r="E850" s="556">
        <v>0</v>
      </c>
      <c r="F850" s="556">
        <v>0</v>
      </c>
      <c r="G850" s="556">
        <v>0</v>
      </c>
      <c r="H850" s="556">
        <v>0</v>
      </c>
      <c r="I850" s="556">
        <v>0</v>
      </c>
      <c r="J850" s="556">
        <v>0</v>
      </c>
      <c r="K850" s="557">
        <v>0</v>
      </c>
    </row>
    <row r="851" spans="1:11" x14ac:dyDescent="0.35">
      <c r="B851" s="561" t="s">
        <v>2052</v>
      </c>
      <c r="C851" s="553" t="s">
        <v>2053</v>
      </c>
      <c r="D851" s="551">
        <v>0</v>
      </c>
      <c r="E851" s="551">
        <v>0</v>
      </c>
      <c r="F851" s="551">
        <v>0</v>
      </c>
      <c r="G851" s="551">
        <v>0</v>
      </c>
      <c r="H851" s="551">
        <v>0</v>
      </c>
      <c r="I851" s="551">
        <v>0</v>
      </c>
      <c r="J851" s="551">
        <v>0</v>
      </c>
      <c r="K851" s="552">
        <v>0</v>
      </c>
    </row>
    <row r="852" spans="1:11" x14ac:dyDescent="0.35">
      <c r="B852" s="560" t="s">
        <v>2054</v>
      </c>
      <c r="C852" s="555" t="s">
        <v>2055</v>
      </c>
      <c r="D852" s="556">
        <v>0</v>
      </c>
      <c r="E852" s="556">
        <v>0</v>
      </c>
      <c r="F852" s="556">
        <v>0</v>
      </c>
      <c r="G852" s="556">
        <v>0</v>
      </c>
      <c r="H852" s="556">
        <v>0</v>
      </c>
      <c r="I852" s="556">
        <v>0</v>
      </c>
      <c r="J852" s="556">
        <v>0</v>
      </c>
      <c r="K852" s="557">
        <v>0</v>
      </c>
    </row>
    <row r="853" spans="1:11" x14ac:dyDescent="0.35">
      <c r="B853" s="561" t="s">
        <v>2056</v>
      </c>
      <c r="C853" s="553" t="s">
        <v>2057</v>
      </c>
      <c r="D853" s="551">
        <v>0</v>
      </c>
      <c r="E853" s="551">
        <v>0</v>
      </c>
      <c r="F853" s="551">
        <v>0</v>
      </c>
      <c r="G853" s="551">
        <v>0</v>
      </c>
      <c r="H853" s="551">
        <v>0</v>
      </c>
      <c r="I853" s="551">
        <v>0</v>
      </c>
      <c r="J853" s="551">
        <v>0</v>
      </c>
      <c r="K853" s="552">
        <v>0</v>
      </c>
    </row>
    <row r="854" spans="1:11" ht="13.5" customHeight="1" x14ac:dyDescent="0.35">
      <c r="A854" s="60"/>
      <c r="B854" s="560" t="s">
        <v>2058</v>
      </c>
      <c r="C854" s="555" t="s">
        <v>2057</v>
      </c>
      <c r="D854" s="556">
        <v>0</v>
      </c>
      <c r="E854" s="556">
        <v>0</v>
      </c>
      <c r="F854" s="556">
        <v>0</v>
      </c>
      <c r="G854" s="556">
        <v>0</v>
      </c>
      <c r="H854" s="556">
        <v>0</v>
      </c>
      <c r="I854" s="556">
        <v>0</v>
      </c>
      <c r="J854" s="556">
        <v>0</v>
      </c>
      <c r="K854" s="557">
        <v>0</v>
      </c>
    </row>
    <row r="855" spans="1:11" x14ac:dyDescent="0.35">
      <c r="B855" s="561" t="s">
        <v>2059</v>
      </c>
      <c r="C855" s="553" t="s">
        <v>2060</v>
      </c>
      <c r="D855" s="551">
        <v>0</v>
      </c>
      <c r="E855" s="551">
        <v>0</v>
      </c>
      <c r="F855" s="551">
        <v>0</v>
      </c>
      <c r="G855" s="551">
        <v>0</v>
      </c>
      <c r="H855" s="551">
        <v>0</v>
      </c>
      <c r="I855" s="551">
        <v>0</v>
      </c>
      <c r="J855" s="551">
        <v>0</v>
      </c>
      <c r="K855" s="552">
        <v>0</v>
      </c>
    </row>
    <row r="856" spans="1:11" ht="14.25" customHeight="1" x14ac:dyDescent="0.35">
      <c r="B856" s="561" t="s">
        <v>2061</v>
      </c>
      <c r="C856" s="553" t="s">
        <v>2062</v>
      </c>
      <c r="D856" s="551">
        <v>0</v>
      </c>
      <c r="E856" s="551">
        <v>0</v>
      </c>
      <c r="F856" s="551">
        <v>0</v>
      </c>
      <c r="G856" s="551">
        <v>0</v>
      </c>
      <c r="H856" s="551">
        <v>0</v>
      </c>
      <c r="I856" s="551">
        <v>0</v>
      </c>
      <c r="J856" s="551">
        <v>0</v>
      </c>
      <c r="K856" s="552">
        <v>0</v>
      </c>
    </row>
    <row r="857" spans="1:11" x14ac:dyDescent="0.35">
      <c r="B857" s="560" t="s">
        <v>2063</v>
      </c>
      <c r="C857" s="555" t="s">
        <v>2062</v>
      </c>
      <c r="D857" s="556">
        <v>0</v>
      </c>
      <c r="E857" s="556">
        <v>0</v>
      </c>
      <c r="F857" s="556">
        <v>0</v>
      </c>
      <c r="G857" s="556">
        <v>0</v>
      </c>
      <c r="H857" s="556">
        <v>0</v>
      </c>
      <c r="I857" s="556">
        <v>0</v>
      </c>
      <c r="J857" s="556">
        <v>0</v>
      </c>
      <c r="K857" s="557">
        <v>0</v>
      </c>
    </row>
    <row r="858" spans="1:11" x14ac:dyDescent="0.35">
      <c r="B858" s="561" t="s">
        <v>2064</v>
      </c>
      <c r="C858" s="553" t="s">
        <v>2065</v>
      </c>
      <c r="D858" s="551">
        <v>0</v>
      </c>
      <c r="E858" s="551">
        <v>0</v>
      </c>
      <c r="F858" s="551">
        <v>0</v>
      </c>
      <c r="G858" s="551">
        <v>0</v>
      </c>
      <c r="H858" s="551">
        <v>0</v>
      </c>
      <c r="I858" s="551">
        <v>0</v>
      </c>
      <c r="J858" s="551">
        <v>0</v>
      </c>
      <c r="K858" s="552">
        <v>0</v>
      </c>
    </row>
    <row r="859" spans="1:11" x14ac:dyDescent="0.35">
      <c r="B859" s="560" t="s">
        <v>2066</v>
      </c>
      <c r="C859" s="555" t="s">
        <v>2065</v>
      </c>
      <c r="D859" s="556">
        <v>0</v>
      </c>
      <c r="E859" s="556">
        <v>0</v>
      </c>
      <c r="F859" s="556">
        <v>0</v>
      </c>
      <c r="G859" s="556">
        <v>0</v>
      </c>
      <c r="H859" s="556">
        <v>0</v>
      </c>
      <c r="I859" s="556">
        <v>0</v>
      </c>
      <c r="J859" s="556">
        <v>0</v>
      </c>
      <c r="K859" s="557">
        <v>0</v>
      </c>
    </row>
    <row r="860" spans="1:11" x14ac:dyDescent="0.35">
      <c r="B860" s="561" t="s">
        <v>2067</v>
      </c>
      <c r="C860" s="553" t="s">
        <v>2068</v>
      </c>
      <c r="D860" s="551">
        <v>0</v>
      </c>
      <c r="E860" s="551">
        <v>0</v>
      </c>
      <c r="F860" s="551">
        <v>0</v>
      </c>
      <c r="G860" s="551">
        <v>0</v>
      </c>
      <c r="H860" s="551">
        <v>0</v>
      </c>
      <c r="I860" s="551">
        <v>0</v>
      </c>
      <c r="J860" s="551">
        <v>0</v>
      </c>
      <c r="K860" s="552">
        <v>0</v>
      </c>
    </row>
    <row r="861" spans="1:11" ht="22.5" x14ac:dyDescent="0.35">
      <c r="B861" s="560" t="s">
        <v>2069</v>
      </c>
      <c r="C861" s="562" t="s">
        <v>2070</v>
      </c>
      <c r="D861" s="556">
        <v>0</v>
      </c>
      <c r="E861" s="556">
        <v>0</v>
      </c>
      <c r="F861" s="556">
        <v>0</v>
      </c>
      <c r="G861" s="556">
        <v>0</v>
      </c>
      <c r="H861" s="556">
        <v>0</v>
      </c>
      <c r="I861" s="556">
        <v>0</v>
      </c>
      <c r="J861" s="556">
        <v>0</v>
      </c>
      <c r="K861" s="557">
        <v>0</v>
      </c>
    </row>
    <row r="862" spans="1:11" ht="13.5" customHeight="1" x14ac:dyDescent="0.35">
      <c r="B862" s="560" t="s">
        <v>2071</v>
      </c>
      <c r="C862" s="555" t="s">
        <v>2072</v>
      </c>
      <c r="D862" s="556">
        <v>0</v>
      </c>
      <c r="E862" s="556">
        <v>0</v>
      </c>
      <c r="F862" s="556">
        <v>0</v>
      </c>
      <c r="G862" s="556">
        <v>0</v>
      </c>
      <c r="H862" s="556">
        <v>0</v>
      </c>
      <c r="I862" s="556">
        <v>0</v>
      </c>
      <c r="J862" s="556">
        <v>0</v>
      </c>
      <c r="K862" s="557">
        <v>0</v>
      </c>
    </row>
    <row r="863" spans="1:11" ht="12.75" customHeight="1" x14ac:dyDescent="0.35">
      <c r="B863" s="561" t="s">
        <v>2073</v>
      </c>
      <c r="C863" s="553" t="s">
        <v>2074</v>
      </c>
      <c r="D863" s="551">
        <v>0</v>
      </c>
      <c r="E863" s="551">
        <v>0</v>
      </c>
      <c r="F863" s="551">
        <v>0</v>
      </c>
      <c r="G863" s="551">
        <v>0</v>
      </c>
      <c r="H863" s="551">
        <v>0</v>
      </c>
      <c r="I863" s="551">
        <v>0</v>
      </c>
      <c r="J863" s="551">
        <v>0</v>
      </c>
      <c r="K863" s="552">
        <v>0</v>
      </c>
    </row>
    <row r="864" spans="1:11" ht="12.75" customHeight="1" x14ac:dyDescent="0.35">
      <c r="B864" s="560" t="s">
        <v>2075</v>
      </c>
      <c r="C864" s="555" t="s">
        <v>2076</v>
      </c>
      <c r="D864" s="556">
        <v>0</v>
      </c>
      <c r="E864" s="556">
        <v>0</v>
      </c>
      <c r="F864" s="556">
        <v>0</v>
      </c>
      <c r="G864" s="556">
        <v>0</v>
      </c>
      <c r="H864" s="556">
        <v>0</v>
      </c>
      <c r="I864" s="556">
        <v>0</v>
      </c>
      <c r="J864" s="556">
        <v>0</v>
      </c>
      <c r="K864" s="557">
        <v>0</v>
      </c>
    </row>
    <row r="865" spans="2:11" ht="12.75" customHeight="1" x14ac:dyDescent="0.35">
      <c r="B865" s="561" t="s">
        <v>2077</v>
      </c>
      <c r="C865" s="553" t="s">
        <v>2078</v>
      </c>
      <c r="D865" s="551">
        <v>0</v>
      </c>
      <c r="E865" s="551">
        <v>0</v>
      </c>
      <c r="F865" s="551">
        <v>0</v>
      </c>
      <c r="G865" s="551">
        <v>0</v>
      </c>
      <c r="H865" s="551">
        <v>0</v>
      </c>
      <c r="I865" s="551">
        <v>0</v>
      </c>
      <c r="J865" s="551">
        <v>0</v>
      </c>
      <c r="K865" s="552">
        <v>0</v>
      </c>
    </row>
    <row r="866" spans="2:11" ht="12.75" customHeight="1" x14ac:dyDescent="0.35">
      <c r="B866" s="560" t="s">
        <v>2079</v>
      </c>
      <c r="C866" s="555" t="s">
        <v>2078</v>
      </c>
      <c r="D866" s="556">
        <v>0</v>
      </c>
      <c r="E866" s="556">
        <v>0</v>
      </c>
      <c r="F866" s="556">
        <v>0</v>
      </c>
      <c r="G866" s="556">
        <v>0</v>
      </c>
      <c r="H866" s="556">
        <v>0</v>
      </c>
      <c r="I866" s="556">
        <v>0</v>
      </c>
      <c r="J866" s="556">
        <v>0</v>
      </c>
      <c r="K866" s="557">
        <v>0</v>
      </c>
    </row>
    <row r="867" spans="2:11" ht="12.75" customHeight="1" x14ac:dyDescent="0.35">
      <c r="B867" s="561" t="s">
        <v>2080</v>
      </c>
      <c r="C867" s="553" t="s">
        <v>2081</v>
      </c>
      <c r="D867" s="551">
        <v>0</v>
      </c>
      <c r="E867" s="551">
        <v>0</v>
      </c>
      <c r="F867" s="551">
        <v>0</v>
      </c>
      <c r="G867" s="551">
        <v>0</v>
      </c>
      <c r="H867" s="551">
        <v>0</v>
      </c>
      <c r="I867" s="551">
        <v>0</v>
      </c>
      <c r="J867" s="551">
        <v>0</v>
      </c>
      <c r="K867" s="552">
        <v>0</v>
      </c>
    </row>
    <row r="868" spans="2:11" ht="24.75" customHeight="1" x14ac:dyDescent="0.35">
      <c r="B868" s="561" t="s">
        <v>2082</v>
      </c>
      <c r="C868" s="553" t="s">
        <v>2083</v>
      </c>
      <c r="D868" s="551">
        <v>0</v>
      </c>
      <c r="E868" s="551">
        <v>0</v>
      </c>
      <c r="F868" s="551">
        <v>0</v>
      </c>
      <c r="G868" s="551">
        <v>0</v>
      </c>
      <c r="H868" s="551">
        <v>0</v>
      </c>
      <c r="I868" s="551">
        <v>0</v>
      </c>
      <c r="J868" s="551">
        <v>0</v>
      </c>
      <c r="K868" s="552">
        <v>0</v>
      </c>
    </row>
    <row r="869" spans="2:11" ht="22.5" customHeight="1" x14ac:dyDescent="0.35">
      <c r="B869" s="560" t="s">
        <v>2084</v>
      </c>
      <c r="C869" s="555" t="s">
        <v>2083</v>
      </c>
      <c r="D869" s="556">
        <v>0</v>
      </c>
      <c r="E869" s="556">
        <v>0</v>
      </c>
      <c r="F869" s="556">
        <v>0</v>
      </c>
      <c r="G869" s="556">
        <v>0</v>
      </c>
      <c r="H869" s="556">
        <v>0</v>
      </c>
      <c r="I869" s="556">
        <v>0</v>
      </c>
      <c r="J869" s="556">
        <v>0</v>
      </c>
      <c r="K869" s="557">
        <v>0</v>
      </c>
    </row>
    <row r="870" spans="2:11" ht="14.25" customHeight="1" x14ac:dyDescent="0.35">
      <c r="B870" s="561" t="s">
        <v>2085</v>
      </c>
      <c r="C870" s="553" t="s">
        <v>2086</v>
      </c>
      <c r="D870" s="551">
        <v>0</v>
      </c>
      <c r="E870" s="551">
        <v>0</v>
      </c>
      <c r="F870" s="551">
        <v>0</v>
      </c>
      <c r="G870" s="551">
        <v>0</v>
      </c>
      <c r="H870" s="551">
        <v>0</v>
      </c>
      <c r="I870" s="551">
        <v>0</v>
      </c>
      <c r="J870" s="551">
        <v>0</v>
      </c>
      <c r="K870" s="552">
        <v>0</v>
      </c>
    </row>
    <row r="871" spans="2:11" ht="12.75" customHeight="1" x14ac:dyDescent="0.35">
      <c r="B871" s="560" t="s">
        <v>2087</v>
      </c>
      <c r="C871" s="555" t="s">
        <v>2086</v>
      </c>
      <c r="D871" s="556">
        <v>0</v>
      </c>
      <c r="E871" s="556">
        <v>0</v>
      </c>
      <c r="F871" s="556">
        <v>0</v>
      </c>
      <c r="G871" s="556">
        <v>0</v>
      </c>
      <c r="H871" s="556">
        <v>0</v>
      </c>
      <c r="I871" s="556">
        <v>0</v>
      </c>
      <c r="J871" s="556">
        <v>0</v>
      </c>
      <c r="K871" s="557">
        <v>0</v>
      </c>
    </row>
    <row r="872" spans="2:11" ht="22.5" customHeight="1" x14ac:dyDescent="0.35">
      <c r="B872" s="561" t="s">
        <v>2088</v>
      </c>
      <c r="C872" s="553" t="s">
        <v>177</v>
      </c>
      <c r="D872" s="551">
        <v>0</v>
      </c>
      <c r="E872" s="551">
        <v>0</v>
      </c>
      <c r="F872" s="551">
        <v>0</v>
      </c>
      <c r="G872" s="551">
        <v>0</v>
      </c>
      <c r="H872" s="551">
        <v>0</v>
      </c>
      <c r="I872" s="551">
        <v>0</v>
      </c>
      <c r="J872" s="551">
        <v>0</v>
      </c>
      <c r="K872" s="552">
        <v>0</v>
      </c>
    </row>
    <row r="873" spans="2:11" ht="22.5" customHeight="1" x14ac:dyDescent="0.35">
      <c r="B873" s="560" t="s">
        <v>2089</v>
      </c>
      <c r="C873" s="562" t="s">
        <v>177</v>
      </c>
      <c r="D873" s="556">
        <v>0</v>
      </c>
      <c r="E873" s="556">
        <v>0</v>
      </c>
      <c r="F873" s="556">
        <v>0</v>
      </c>
      <c r="G873" s="556">
        <v>0</v>
      </c>
      <c r="H873" s="556">
        <v>0</v>
      </c>
      <c r="I873" s="556">
        <v>0</v>
      </c>
      <c r="J873" s="556">
        <v>0</v>
      </c>
      <c r="K873" s="557">
        <v>0</v>
      </c>
    </row>
    <row r="874" spans="2:11" ht="12.75" customHeight="1" x14ac:dyDescent="0.35">
      <c r="B874" s="561" t="s">
        <v>2090</v>
      </c>
      <c r="C874" s="563" t="s">
        <v>2091</v>
      </c>
      <c r="D874" s="551">
        <v>0</v>
      </c>
      <c r="E874" s="551">
        <v>0</v>
      </c>
      <c r="F874" s="551">
        <v>0</v>
      </c>
      <c r="G874" s="551">
        <v>0</v>
      </c>
      <c r="H874" s="551">
        <v>0</v>
      </c>
      <c r="I874" s="551">
        <v>0</v>
      </c>
      <c r="J874" s="551">
        <v>0</v>
      </c>
      <c r="K874" s="552">
        <v>0</v>
      </c>
    </row>
    <row r="875" spans="2:11" ht="12.75" customHeight="1" x14ac:dyDescent="0.35">
      <c r="B875" s="561" t="s">
        <v>2092</v>
      </c>
      <c r="C875" s="553" t="s">
        <v>2093</v>
      </c>
      <c r="D875" s="551">
        <v>0</v>
      </c>
      <c r="E875" s="551">
        <v>0</v>
      </c>
      <c r="F875" s="551">
        <v>0</v>
      </c>
      <c r="G875" s="551">
        <v>0</v>
      </c>
      <c r="H875" s="551">
        <v>0</v>
      </c>
      <c r="I875" s="551">
        <v>0</v>
      </c>
      <c r="J875" s="551">
        <v>0</v>
      </c>
      <c r="K875" s="552">
        <v>0</v>
      </c>
    </row>
    <row r="876" spans="2:11" ht="12.75" customHeight="1" x14ac:dyDescent="0.35">
      <c r="B876" s="561" t="s">
        <v>2094</v>
      </c>
      <c r="C876" s="553" t="s">
        <v>2095</v>
      </c>
      <c r="D876" s="551">
        <v>0</v>
      </c>
      <c r="E876" s="551">
        <v>0</v>
      </c>
      <c r="F876" s="551">
        <v>0</v>
      </c>
      <c r="G876" s="551">
        <v>0</v>
      </c>
      <c r="H876" s="551">
        <v>0</v>
      </c>
      <c r="I876" s="551">
        <v>0</v>
      </c>
      <c r="J876" s="551">
        <v>0</v>
      </c>
      <c r="K876" s="552">
        <v>0</v>
      </c>
    </row>
    <row r="877" spans="2:11" ht="12.75" customHeight="1" x14ac:dyDescent="0.35">
      <c r="B877" s="560" t="s">
        <v>2096</v>
      </c>
      <c r="C877" s="555" t="s">
        <v>2097</v>
      </c>
      <c r="D877" s="556">
        <v>0</v>
      </c>
      <c r="E877" s="556">
        <v>0</v>
      </c>
      <c r="F877" s="556">
        <v>0</v>
      </c>
      <c r="G877" s="556">
        <v>0</v>
      </c>
      <c r="H877" s="556">
        <v>0</v>
      </c>
      <c r="I877" s="556">
        <v>0</v>
      </c>
      <c r="J877" s="556">
        <v>0</v>
      </c>
      <c r="K877" s="557">
        <v>0</v>
      </c>
    </row>
    <row r="878" spans="2:11" ht="12.75" customHeight="1" x14ac:dyDescent="0.35">
      <c r="B878" s="560" t="s">
        <v>2098</v>
      </c>
      <c r="C878" s="555" t="s">
        <v>2099</v>
      </c>
      <c r="D878" s="556">
        <v>0</v>
      </c>
      <c r="E878" s="556">
        <v>0</v>
      </c>
      <c r="F878" s="556">
        <v>0</v>
      </c>
      <c r="G878" s="556">
        <v>0</v>
      </c>
      <c r="H878" s="556">
        <v>0</v>
      </c>
      <c r="I878" s="556">
        <v>0</v>
      </c>
      <c r="J878" s="556">
        <v>0</v>
      </c>
      <c r="K878" s="557">
        <v>0</v>
      </c>
    </row>
    <row r="879" spans="2:11" ht="12.75" customHeight="1" x14ac:dyDescent="0.35">
      <c r="B879" s="561" t="s">
        <v>2100</v>
      </c>
      <c r="C879" s="553" t="s">
        <v>2101</v>
      </c>
      <c r="D879" s="551">
        <v>0</v>
      </c>
      <c r="E879" s="551">
        <v>0</v>
      </c>
      <c r="F879" s="551">
        <v>0</v>
      </c>
      <c r="G879" s="551">
        <v>0</v>
      </c>
      <c r="H879" s="551">
        <v>0</v>
      </c>
      <c r="I879" s="551">
        <v>0</v>
      </c>
      <c r="J879" s="551">
        <v>0</v>
      </c>
      <c r="K879" s="552">
        <v>0</v>
      </c>
    </row>
    <row r="880" spans="2:11" ht="12.75" customHeight="1" x14ac:dyDescent="0.35">
      <c r="B880" s="554" t="s">
        <v>2102</v>
      </c>
      <c r="C880" s="555" t="s">
        <v>2101</v>
      </c>
      <c r="D880" s="556">
        <v>0</v>
      </c>
      <c r="E880" s="556">
        <v>0</v>
      </c>
      <c r="F880" s="556">
        <v>0</v>
      </c>
      <c r="G880" s="556">
        <v>0</v>
      </c>
      <c r="H880" s="556">
        <v>0</v>
      </c>
      <c r="I880" s="556">
        <v>0</v>
      </c>
      <c r="J880" s="556">
        <v>0</v>
      </c>
      <c r="K880" s="557">
        <v>0</v>
      </c>
    </row>
    <row r="881" spans="2:11" ht="12.75" customHeight="1" x14ac:dyDescent="0.35">
      <c r="B881" s="561" t="s">
        <v>2103</v>
      </c>
      <c r="C881" s="550" t="s">
        <v>2104</v>
      </c>
      <c r="D881" s="551">
        <v>0</v>
      </c>
      <c r="E881" s="551">
        <v>0</v>
      </c>
      <c r="F881" s="551">
        <v>0</v>
      </c>
      <c r="G881" s="551">
        <v>0</v>
      </c>
      <c r="H881" s="551">
        <v>0</v>
      </c>
      <c r="I881" s="551">
        <v>0</v>
      </c>
      <c r="J881" s="551">
        <v>0</v>
      </c>
      <c r="K881" s="552">
        <v>0</v>
      </c>
    </row>
    <row r="882" spans="2:11" ht="12.75" customHeight="1" x14ac:dyDescent="0.35">
      <c r="B882" s="560" t="s">
        <v>2105</v>
      </c>
      <c r="C882" s="558" t="s">
        <v>2106</v>
      </c>
      <c r="D882" s="556">
        <v>0</v>
      </c>
      <c r="E882" s="556">
        <v>0</v>
      </c>
      <c r="F882" s="556">
        <v>0</v>
      </c>
      <c r="G882" s="556">
        <v>0</v>
      </c>
      <c r="H882" s="556">
        <v>0</v>
      </c>
      <c r="I882" s="556">
        <v>0</v>
      </c>
      <c r="J882" s="556">
        <v>0</v>
      </c>
      <c r="K882" s="557">
        <v>0</v>
      </c>
    </row>
    <row r="883" spans="2:11" ht="12.75" customHeight="1" x14ac:dyDescent="0.35">
      <c r="B883" s="561" t="s">
        <v>2107</v>
      </c>
      <c r="C883" s="553" t="s">
        <v>2108</v>
      </c>
      <c r="D883" s="551">
        <v>0</v>
      </c>
      <c r="E883" s="551">
        <v>0</v>
      </c>
      <c r="F883" s="551">
        <v>0</v>
      </c>
      <c r="G883" s="551">
        <v>0</v>
      </c>
      <c r="H883" s="551">
        <v>0</v>
      </c>
      <c r="I883" s="551">
        <v>0</v>
      </c>
      <c r="J883" s="551">
        <v>0</v>
      </c>
      <c r="K883" s="552">
        <v>0</v>
      </c>
    </row>
    <row r="884" spans="2:11" ht="12.75" customHeight="1" x14ac:dyDescent="0.35">
      <c r="B884" s="560" t="s">
        <v>2109</v>
      </c>
      <c r="C884" s="555" t="s">
        <v>2108</v>
      </c>
      <c r="D884" s="556">
        <v>0</v>
      </c>
      <c r="E884" s="556">
        <v>0</v>
      </c>
      <c r="F884" s="556">
        <v>0</v>
      </c>
      <c r="G884" s="556">
        <v>0</v>
      </c>
      <c r="H884" s="556">
        <v>0</v>
      </c>
      <c r="I884" s="556">
        <v>0</v>
      </c>
      <c r="J884" s="556">
        <v>0</v>
      </c>
      <c r="K884" s="557">
        <v>0</v>
      </c>
    </row>
    <row r="885" spans="2:11" ht="12.75" customHeight="1" x14ac:dyDescent="0.35">
      <c r="B885" s="561" t="s">
        <v>2110</v>
      </c>
      <c r="C885" s="553" t="s">
        <v>2111</v>
      </c>
      <c r="D885" s="551">
        <v>0</v>
      </c>
      <c r="E885" s="551">
        <v>0</v>
      </c>
      <c r="F885" s="551">
        <v>0</v>
      </c>
      <c r="G885" s="551">
        <v>0</v>
      </c>
      <c r="H885" s="551">
        <v>0</v>
      </c>
      <c r="I885" s="551">
        <v>0</v>
      </c>
      <c r="J885" s="551">
        <v>0</v>
      </c>
      <c r="K885" s="552">
        <v>0</v>
      </c>
    </row>
    <row r="886" spans="2:11" ht="12.75" customHeight="1" x14ac:dyDescent="0.35">
      <c r="B886" s="560" t="s">
        <v>2112</v>
      </c>
      <c r="C886" s="555" t="s">
        <v>2111</v>
      </c>
      <c r="D886" s="556">
        <v>0</v>
      </c>
      <c r="E886" s="556">
        <v>0</v>
      </c>
      <c r="F886" s="556">
        <v>0</v>
      </c>
      <c r="G886" s="556">
        <v>0</v>
      </c>
      <c r="H886" s="556">
        <v>0</v>
      </c>
      <c r="I886" s="556">
        <v>0</v>
      </c>
      <c r="J886" s="556">
        <v>0</v>
      </c>
      <c r="K886" s="557">
        <v>0</v>
      </c>
    </row>
    <row r="887" spans="2:11" ht="12.75" customHeight="1" x14ac:dyDescent="0.35">
      <c r="B887" s="561" t="s">
        <v>2113</v>
      </c>
      <c r="C887" s="553" t="s">
        <v>2114</v>
      </c>
      <c r="D887" s="551">
        <v>0</v>
      </c>
      <c r="E887" s="551">
        <v>0</v>
      </c>
      <c r="F887" s="551">
        <v>0</v>
      </c>
      <c r="G887" s="551">
        <v>0</v>
      </c>
      <c r="H887" s="551">
        <v>0</v>
      </c>
      <c r="I887" s="551">
        <v>0</v>
      </c>
      <c r="J887" s="551">
        <v>0</v>
      </c>
      <c r="K887" s="552">
        <v>0</v>
      </c>
    </row>
    <row r="888" spans="2:11" ht="12.75" customHeight="1" x14ac:dyDescent="0.35">
      <c r="B888" s="560" t="s">
        <v>2115</v>
      </c>
      <c r="C888" s="555" t="s">
        <v>2114</v>
      </c>
      <c r="D888" s="556">
        <v>0</v>
      </c>
      <c r="E888" s="556">
        <v>0</v>
      </c>
      <c r="F888" s="556">
        <v>0</v>
      </c>
      <c r="G888" s="556">
        <v>0</v>
      </c>
      <c r="H888" s="556">
        <v>0</v>
      </c>
      <c r="I888" s="556">
        <v>0</v>
      </c>
      <c r="J888" s="556">
        <v>0</v>
      </c>
      <c r="K888" s="557">
        <v>0</v>
      </c>
    </row>
    <row r="889" spans="2:11" ht="12.75" customHeight="1" x14ac:dyDescent="0.35">
      <c r="B889" s="561" t="s">
        <v>2116</v>
      </c>
      <c r="C889" s="553" t="s">
        <v>2117</v>
      </c>
      <c r="D889" s="551">
        <v>0</v>
      </c>
      <c r="E889" s="551">
        <v>0</v>
      </c>
      <c r="F889" s="551">
        <v>0</v>
      </c>
      <c r="G889" s="551">
        <v>0</v>
      </c>
      <c r="H889" s="551">
        <v>0</v>
      </c>
      <c r="I889" s="551">
        <v>0</v>
      </c>
      <c r="J889" s="551">
        <v>0</v>
      </c>
      <c r="K889" s="552">
        <v>0</v>
      </c>
    </row>
    <row r="890" spans="2:11" ht="12.75" customHeight="1" x14ac:dyDescent="0.35">
      <c r="B890" s="560" t="s">
        <v>2118</v>
      </c>
      <c r="C890" s="555" t="s">
        <v>2117</v>
      </c>
      <c r="D890" s="556">
        <v>0</v>
      </c>
      <c r="E890" s="556">
        <v>0</v>
      </c>
      <c r="F890" s="556">
        <v>0</v>
      </c>
      <c r="G890" s="556">
        <v>0</v>
      </c>
      <c r="H890" s="556">
        <v>0</v>
      </c>
      <c r="I890" s="556">
        <v>0</v>
      </c>
      <c r="J890" s="556">
        <v>0</v>
      </c>
      <c r="K890" s="557">
        <v>0</v>
      </c>
    </row>
    <row r="891" spans="2:11" ht="13.5" customHeight="1" x14ac:dyDescent="0.35">
      <c r="B891" s="561" t="s">
        <v>2119</v>
      </c>
      <c r="C891" s="553" t="s">
        <v>2120</v>
      </c>
      <c r="D891" s="551">
        <v>0</v>
      </c>
      <c r="E891" s="551">
        <v>0</v>
      </c>
      <c r="F891" s="551">
        <v>0</v>
      </c>
      <c r="G891" s="551">
        <v>0</v>
      </c>
      <c r="H891" s="551">
        <v>0</v>
      </c>
      <c r="I891" s="551">
        <v>0</v>
      </c>
      <c r="J891" s="551">
        <v>0</v>
      </c>
      <c r="K891" s="552">
        <v>0</v>
      </c>
    </row>
    <row r="892" spans="2:11" ht="12.75" customHeight="1" x14ac:dyDescent="0.35">
      <c r="B892" s="560" t="s">
        <v>2121</v>
      </c>
      <c r="C892" s="555" t="s">
        <v>2122</v>
      </c>
      <c r="D892" s="556">
        <v>0</v>
      </c>
      <c r="E892" s="556">
        <v>0</v>
      </c>
      <c r="F892" s="556">
        <v>0</v>
      </c>
      <c r="G892" s="556">
        <v>0</v>
      </c>
      <c r="H892" s="556">
        <v>0</v>
      </c>
      <c r="I892" s="556">
        <v>0</v>
      </c>
      <c r="J892" s="556">
        <v>0</v>
      </c>
      <c r="K892" s="557">
        <v>0</v>
      </c>
    </row>
    <row r="893" spans="2:11" ht="15" customHeight="1" x14ac:dyDescent="0.35">
      <c r="B893" s="561" t="s">
        <v>2123</v>
      </c>
      <c r="C893" s="553" t="s">
        <v>2124</v>
      </c>
      <c r="D893" s="551">
        <v>0</v>
      </c>
      <c r="E893" s="551">
        <v>0</v>
      </c>
      <c r="F893" s="551">
        <v>0</v>
      </c>
      <c r="G893" s="551">
        <v>0</v>
      </c>
      <c r="H893" s="551">
        <v>0</v>
      </c>
      <c r="I893" s="551">
        <v>0</v>
      </c>
      <c r="J893" s="551">
        <v>0</v>
      </c>
      <c r="K893" s="552">
        <v>0</v>
      </c>
    </row>
    <row r="894" spans="2:11" ht="12.75" customHeight="1" x14ac:dyDescent="0.35">
      <c r="B894" s="561" t="s">
        <v>2125</v>
      </c>
      <c r="C894" s="553" t="s">
        <v>2126</v>
      </c>
      <c r="D894" s="551">
        <v>0</v>
      </c>
      <c r="E894" s="551">
        <v>0</v>
      </c>
      <c r="F894" s="551">
        <v>0</v>
      </c>
      <c r="G894" s="551">
        <v>0</v>
      </c>
      <c r="H894" s="551">
        <v>0</v>
      </c>
      <c r="I894" s="551">
        <v>0</v>
      </c>
      <c r="J894" s="551">
        <v>0</v>
      </c>
      <c r="K894" s="552">
        <v>0</v>
      </c>
    </row>
    <row r="895" spans="2:11" ht="12.75" customHeight="1" x14ac:dyDescent="0.35">
      <c r="B895" s="560" t="s">
        <v>2127</v>
      </c>
      <c r="C895" s="555" t="s">
        <v>2128</v>
      </c>
      <c r="D895" s="556">
        <v>0</v>
      </c>
      <c r="E895" s="556">
        <v>0</v>
      </c>
      <c r="F895" s="556">
        <v>0</v>
      </c>
      <c r="G895" s="556">
        <v>0</v>
      </c>
      <c r="H895" s="556">
        <v>0</v>
      </c>
      <c r="I895" s="556">
        <v>0</v>
      </c>
      <c r="J895" s="556">
        <v>0</v>
      </c>
      <c r="K895" s="557">
        <v>0</v>
      </c>
    </row>
    <row r="896" spans="2:11" ht="12.75" customHeight="1" x14ac:dyDescent="0.35">
      <c r="B896" s="561" t="s">
        <v>2129</v>
      </c>
      <c r="C896" s="553" t="s">
        <v>2130</v>
      </c>
      <c r="D896" s="551">
        <v>0</v>
      </c>
      <c r="E896" s="551">
        <v>0</v>
      </c>
      <c r="F896" s="551">
        <v>0</v>
      </c>
      <c r="G896" s="551">
        <v>0</v>
      </c>
      <c r="H896" s="551">
        <v>0</v>
      </c>
      <c r="I896" s="551">
        <v>0</v>
      </c>
      <c r="J896" s="551">
        <v>0</v>
      </c>
      <c r="K896" s="552">
        <v>0</v>
      </c>
    </row>
    <row r="897" spans="2:11" ht="12.75" customHeight="1" x14ac:dyDescent="0.35">
      <c r="B897" s="560" t="s">
        <v>2131</v>
      </c>
      <c r="C897" s="555" t="s">
        <v>2130</v>
      </c>
      <c r="D897" s="556">
        <v>0</v>
      </c>
      <c r="E897" s="556">
        <v>0</v>
      </c>
      <c r="F897" s="556">
        <v>0</v>
      </c>
      <c r="G897" s="556">
        <v>0</v>
      </c>
      <c r="H897" s="556">
        <v>0</v>
      </c>
      <c r="I897" s="556">
        <v>0</v>
      </c>
      <c r="J897" s="556">
        <v>0</v>
      </c>
      <c r="K897" s="557">
        <v>0</v>
      </c>
    </row>
    <row r="898" spans="2:11" ht="12.75" customHeight="1" x14ac:dyDescent="0.35">
      <c r="B898" s="561" t="s">
        <v>2132</v>
      </c>
      <c r="C898" s="553" t="s">
        <v>2133</v>
      </c>
      <c r="D898" s="551">
        <v>0</v>
      </c>
      <c r="E898" s="551">
        <v>0</v>
      </c>
      <c r="F898" s="551">
        <v>0</v>
      </c>
      <c r="G898" s="551">
        <v>0</v>
      </c>
      <c r="H898" s="551">
        <v>0</v>
      </c>
      <c r="I898" s="551">
        <v>0</v>
      </c>
      <c r="J898" s="551">
        <v>0</v>
      </c>
      <c r="K898" s="552">
        <v>0</v>
      </c>
    </row>
    <row r="899" spans="2:11" ht="12.75" customHeight="1" x14ac:dyDescent="0.35">
      <c r="B899" s="560" t="s">
        <v>2134</v>
      </c>
      <c r="C899" s="555" t="s">
        <v>2135</v>
      </c>
      <c r="D899" s="556">
        <v>0</v>
      </c>
      <c r="E899" s="556">
        <v>0</v>
      </c>
      <c r="F899" s="556">
        <v>0</v>
      </c>
      <c r="G899" s="556">
        <v>0</v>
      </c>
      <c r="H899" s="556">
        <v>0</v>
      </c>
      <c r="I899" s="556">
        <v>0</v>
      </c>
      <c r="J899" s="556">
        <v>0</v>
      </c>
      <c r="K899" s="557">
        <v>0</v>
      </c>
    </row>
    <row r="900" spans="2:11" ht="12.75" customHeight="1" x14ac:dyDescent="0.35">
      <c r="B900" s="561" t="s">
        <v>2136</v>
      </c>
      <c r="C900" s="550" t="s">
        <v>2137</v>
      </c>
      <c r="D900" s="551">
        <v>0</v>
      </c>
      <c r="E900" s="551">
        <v>0</v>
      </c>
      <c r="F900" s="551">
        <v>0</v>
      </c>
      <c r="G900" s="551">
        <v>0</v>
      </c>
      <c r="H900" s="551">
        <v>0</v>
      </c>
      <c r="I900" s="551">
        <v>0</v>
      </c>
      <c r="J900" s="551">
        <v>0</v>
      </c>
      <c r="K900" s="552">
        <v>0</v>
      </c>
    </row>
    <row r="901" spans="2:11" ht="12.75" customHeight="1" x14ac:dyDescent="0.35">
      <c r="B901" s="560" t="s">
        <v>2138</v>
      </c>
      <c r="C901" s="555" t="s">
        <v>2137</v>
      </c>
      <c r="D901" s="556">
        <v>0</v>
      </c>
      <c r="E901" s="556">
        <v>0</v>
      </c>
      <c r="F901" s="556">
        <v>0</v>
      </c>
      <c r="G901" s="556">
        <v>0</v>
      </c>
      <c r="H901" s="556">
        <v>0</v>
      </c>
      <c r="I901" s="556">
        <v>0</v>
      </c>
      <c r="J901" s="556">
        <v>0</v>
      </c>
      <c r="K901" s="557">
        <v>0</v>
      </c>
    </row>
    <row r="902" spans="2:11" ht="12.75" customHeight="1" x14ac:dyDescent="0.35">
      <c r="B902" s="561" t="s">
        <v>2139</v>
      </c>
      <c r="C902" s="553" t="s">
        <v>2140</v>
      </c>
      <c r="D902" s="551">
        <v>0</v>
      </c>
      <c r="E902" s="551">
        <v>0</v>
      </c>
      <c r="F902" s="551">
        <v>0</v>
      </c>
      <c r="G902" s="551">
        <v>0</v>
      </c>
      <c r="H902" s="551">
        <v>0</v>
      </c>
      <c r="I902" s="551">
        <v>0</v>
      </c>
      <c r="J902" s="551">
        <v>0</v>
      </c>
      <c r="K902" s="552">
        <v>0</v>
      </c>
    </row>
    <row r="903" spans="2:11" ht="12.75" customHeight="1" x14ac:dyDescent="0.35">
      <c r="B903" s="560" t="s">
        <v>2141</v>
      </c>
      <c r="C903" s="555" t="s">
        <v>2142</v>
      </c>
      <c r="D903" s="556">
        <v>0</v>
      </c>
      <c r="E903" s="556">
        <v>0</v>
      </c>
      <c r="F903" s="556">
        <v>0</v>
      </c>
      <c r="G903" s="556">
        <v>0</v>
      </c>
      <c r="H903" s="556">
        <v>0</v>
      </c>
      <c r="I903" s="556">
        <v>0</v>
      </c>
      <c r="J903" s="556">
        <v>0</v>
      </c>
      <c r="K903" s="557">
        <v>0</v>
      </c>
    </row>
    <row r="904" spans="2:11" x14ac:dyDescent="0.35">
      <c r="B904" s="561" t="s">
        <v>2143</v>
      </c>
      <c r="C904" s="553" t="s">
        <v>2144</v>
      </c>
      <c r="D904" s="551">
        <v>0</v>
      </c>
      <c r="E904" s="551">
        <v>0</v>
      </c>
      <c r="F904" s="551">
        <v>0</v>
      </c>
      <c r="G904" s="551">
        <v>0</v>
      </c>
      <c r="H904" s="551">
        <v>0</v>
      </c>
      <c r="I904" s="551">
        <v>0</v>
      </c>
      <c r="J904" s="551">
        <v>0</v>
      </c>
      <c r="K904" s="552">
        <v>0</v>
      </c>
    </row>
    <row r="905" spans="2:11" x14ac:dyDescent="0.35">
      <c r="B905" s="560" t="s">
        <v>2145</v>
      </c>
      <c r="C905" s="555" t="s">
        <v>2144</v>
      </c>
      <c r="D905" s="556">
        <v>0</v>
      </c>
      <c r="E905" s="556">
        <v>0</v>
      </c>
      <c r="F905" s="556">
        <v>0</v>
      </c>
      <c r="G905" s="556">
        <v>0</v>
      </c>
      <c r="H905" s="556">
        <v>0</v>
      </c>
      <c r="I905" s="556">
        <v>0</v>
      </c>
      <c r="J905" s="556">
        <v>0</v>
      </c>
      <c r="K905" s="557">
        <v>0</v>
      </c>
    </row>
    <row r="906" spans="2:11" x14ac:dyDescent="0.35">
      <c r="B906" s="561" t="s">
        <v>2146</v>
      </c>
      <c r="C906" s="553" t="s">
        <v>2147</v>
      </c>
      <c r="D906" s="551">
        <v>0</v>
      </c>
      <c r="E906" s="551">
        <v>0</v>
      </c>
      <c r="F906" s="551">
        <v>0</v>
      </c>
      <c r="G906" s="551">
        <v>0</v>
      </c>
      <c r="H906" s="551">
        <v>0</v>
      </c>
      <c r="I906" s="551">
        <v>0</v>
      </c>
      <c r="J906" s="551">
        <v>0</v>
      </c>
      <c r="K906" s="552">
        <v>0</v>
      </c>
    </row>
    <row r="907" spans="2:11" x14ac:dyDescent="0.35">
      <c r="B907" s="560" t="s">
        <v>2148</v>
      </c>
      <c r="C907" s="555" t="s">
        <v>2147</v>
      </c>
      <c r="D907" s="556">
        <v>0</v>
      </c>
      <c r="E907" s="556">
        <v>0</v>
      </c>
      <c r="F907" s="556">
        <v>0</v>
      </c>
      <c r="G907" s="556">
        <v>0</v>
      </c>
      <c r="H907" s="556">
        <v>0</v>
      </c>
      <c r="I907" s="556">
        <v>0</v>
      </c>
      <c r="J907" s="556">
        <v>0</v>
      </c>
      <c r="K907" s="557">
        <v>0</v>
      </c>
    </row>
    <row r="908" spans="2:11" x14ac:dyDescent="0.35">
      <c r="B908" s="561" t="s">
        <v>2149</v>
      </c>
      <c r="C908" s="553" t="s">
        <v>2150</v>
      </c>
      <c r="D908" s="551">
        <v>0</v>
      </c>
      <c r="E908" s="551">
        <v>0</v>
      </c>
      <c r="F908" s="551">
        <v>0</v>
      </c>
      <c r="G908" s="551">
        <v>0</v>
      </c>
      <c r="H908" s="551">
        <v>0</v>
      </c>
      <c r="I908" s="551">
        <v>0</v>
      </c>
      <c r="J908" s="551">
        <v>0</v>
      </c>
      <c r="K908" s="552">
        <v>0</v>
      </c>
    </row>
    <row r="909" spans="2:11" x14ac:dyDescent="0.35">
      <c r="B909" s="560" t="s">
        <v>2151</v>
      </c>
      <c r="C909" s="555" t="s">
        <v>2150</v>
      </c>
      <c r="D909" s="556">
        <v>0</v>
      </c>
      <c r="E909" s="556">
        <v>0</v>
      </c>
      <c r="F909" s="556">
        <v>0</v>
      </c>
      <c r="G909" s="556">
        <v>0</v>
      </c>
      <c r="H909" s="556">
        <v>0</v>
      </c>
      <c r="I909" s="556">
        <v>0</v>
      </c>
      <c r="J909" s="556">
        <v>0</v>
      </c>
      <c r="K909" s="557">
        <v>0</v>
      </c>
    </row>
    <row r="910" spans="2:11" x14ac:dyDescent="0.35">
      <c r="B910" s="561" t="s">
        <v>2152</v>
      </c>
      <c r="C910" s="553" t="s">
        <v>2153</v>
      </c>
      <c r="D910" s="551">
        <v>0</v>
      </c>
      <c r="E910" s="551">
        <v>0</v>
      </c>
      <c r="F910" s="551">
        <v>0</v>
      </c>
      <c r="G910" s="551">
        <v>0</v>
      </c>
      <c r="H910" s="551">
        <v>0</v>
      </c>
      <c r="I910" s="551">
        <v>0</v>
      </c>
      <c r="J910" s="551">
        <v>0</v>
      </c>
      <c r="K910" s="552">
        <v>0</v>
      </c>
    </row>
    <row r="911" spans="2:11" x14ac:dyDescent="0.35">
      <c r="B911" s="561" t="s">
        <v>2154</v>
      </c>
      <c r="C911" s="553" t="s">
        <v>2155</v>
      </c>
      <c r="D911" s="551">
        <v>0</v>
      </c>
      <c r="E911" s="551">
        <v>0</v>
      </c>
      <c r="F911" s="551">
        <v>0</v>
      </c>
      <c r="G911" s="551">
        <v>0</v>
      </c>
      <c r="H911" s="551">
        <v>0</v>
      </c>
      <c r="I911" s="551">
        <v>0</v>
      </c>
      <c r="J911" s="551">
        <v>0</v>
      </c>
      <c r="K911" s="552">
        <v>0</v>
      </c>
    </row>
    <row r="912" spans="2:11" ht="12.75" customHeight="1" x14ac:dyDescent="0.35">
      <c r="B912" s="560" t="s">
        <v>2156</v>
      </c>
      <c r="C912" s="555" t="s">
        <v>2157</v>
      </c>
      <c r="D912" s="556">
        <v>0</v>
      </c>
      <c r="E912" s="556">
        <v>0</v>
      </c>
      <c r="F912" s="556">
        <v>0</v>
      </c>
      <c r="G912" s="556">
        <v>0</v>
      </c>
      <c r="H912" s="556">
        <v>0</v>
      </c>
      <c r="I912" s="556">
        <v>0</v>
      </c>
      <c r="J912" s="556">
        <v>0</v>
      </c>
      <c r="K912" s="557">
        <v>0</v>
      </c>
    </row>
    <row r="913" spans="2:11" x14ac:dyDescent="0.35">
      <c r="B913" s="561" t="s">
        <v>2158</v>
      </c>
      <c r="C913" s="553" t="s">
        <v>2159</v>
      </c>
      <c r="D913" s="551">
        <v>0</v>
      </c>
      <c r="E913" s="551">
        <v>0</v>
      </c>
      <c r="F913" s="551">
        <v>0</v>
      </c>
      <c r="G913" s="551">
        <v>0</v>
      </c>
      <c r="H913" s="551">
        <v>0</v>
      </c>
      <c r="I913" s="551">
        <v>0</v>
      </c>
      <c r="J913" s="551">
        <v>0</v>
      </c>
      <c r="K913" s="552">
        <v>0</v>
      </c>
    </row>
    <row r="914" spans="2:11" ht="13.5" customHeight="1" x14ac:dyDescent="0.35">
      <c r="B914" s="560" t="s">
        <v>2160</v>
      </c>
      <c r="C914" s="555" t="s">
        <v>2159</v>
      </c>
      <c r="D914" s="556">
        <v>0</v>
      </c>
      <c r="E914" s="556">
        <v>0</v>
      </c>
      <c r="F914" s="556">
        <v>0</v>
      </c>
      <c r="G914" s="556">
        <v>0</v>
      </c>
      <c r="H914" s="556">
        <v>0</v>
      </c>
      <c r="I914" s="556">
        <v>0</v>
      </c>
      <c r="J914" s="556">
        <v>0</v>
      </c>
      <c r="K914" s="557">
        <v>0</v>
      </c>
    </row>
    <row r="915" spans="2:11" x14ac:dyDescent="0.35">
      <c r="B915" s="561" t="s">
        <v>2161</v>
      </c>
      <c r="C915" s="553" t="s">
        <v>2162</v>
      </c>
      <c r="D915" s="551">
        <v>0</v>
      </c>
      <c r="E915" s="551">
        <v>0</v>
      </c>
      <c r="F915" s="551">
        <v>0</v>
      </c>
      <c r="G915" s="551">
        <v>0</v>
      </c>
      <c r="H915" s="551">
        <v>0</v>
      </c>
      <c r="I915" s="551">
        <v>0</v>
      </c>
      <c r="J915" s="551">
        <v>0</v>
      </c>
      <c r="K915" s="552">
        <v>0</v>
      </c>
    </row>
    <row r="916" spans="2:11" x14ac:dyDescent="0.35">
      <c r="B916" s="561" t="s">
        <v>2163</v>
      </c>
      <c r="C916" s="553" t="s">
        <v>2164</v>
      </c>
      <c r="D916" s="551">
        <v>0</v>
      </c>
      <c r="E916" s="551">
        <v>0</v>
      </c>
      <c r="F916" s="551">
        <v>0</v>
      </c>
      <c r="G916" s="551">
        <v>0</v>
      </c>
      <c r="H916" s="551">
        <v>0</v>
      </c>
      <c r="I916" s="551">
        <v>0</v>
      </c>
      <c r="J916" s="551">
        <v>0</v>
      </c>
      <c r="K916" s="552">
        <v>0</v>
      </c>
    </row>
    <row r="917" spans="2:11" x14ac:dyDescent="0.35">
      <c r="B917" s="560" t="s">
        <v>2165</v>
      </c>
      <c r="C917" s="558" t="s">
        <v>2166</v>
      </c>
      <c r="D917" s="556">
        <v>0</v>
      </c>
      <c r="E917" s="556">
        <v>0</v>
      </c>
      <c r="F917" s="556">
        <v>0</v>
      </c>
      <c r="G917" s="556">
        <v>0</v>
      </c>
      <c r="H917" s="556">
        <v>0</v>
      </c>
      <c r="I917" s="556">
        <v>0</v>
      </c>
      <c r="J917" s="556">
        <v>0</v>
      </c>
      <c r="K917" s="557">
        <v>0</v>
      </c>
    </row>
    <row r="918" spans="2:11" x14ac:dyDescent="0.35">
      <c r="B918" s="564" t="s">
        <v>2167</v>
      </c>
      <c r="C918" s="553" t="s">
        <v>224</v>
      </c>
      <c r="D918" s="551">
        <v>0</v>
      </c>
      <c r="E918" s="551">
        <v>0</v>
      </c>
      <c r="F918" s="551">
        <v>0</v>
      </c>
      <c r="G918" s="551">
        <v>0</v>
      </c>
      <c r="H918" s="551">
        <v>0</v>
      </c>
      <c r="I918" s="551">
        <v>0</v>
      </c>
      <c r="J918" s="551">
        <v>0</v>
      </c>
      <c r="K918" s="552">
        <v>0</v>
      </c>
    </row>
    <row r="919" spans="2:11" x14ac:dyDescent="0.35">
      <c r="B919" s="565" t="s">
        <v>2168</v>
      </c>
      <c r="C919" s="555" t="s">
        <v>224</v>
      </c>
      <c r="D919" s="556">
        <v>0</v>
      </c>
      <c r="E919" s="556">
        <v>0</v>
      </c>
      <c r="F919" s="556">
        <v>0</v>
      </c>
      <c r="G919" s="556">
        <v>0</v>
      </c>
      <c r="H919" s="556">
        <v>0</v>
      </c>
      <c r="I919" s="556">
        <v>0</v>
      </c>
      <c r="J919" s="556">
        <v>0</v>
      </c>
      <c r="K919" s="557">
        <v>0</v>
      </c>
    </row>
    <row r="920" spans="2:11" x14ac:dyDescent="0.35">
      <c r="B920" s="561" t="s">
        <v>2169</v>
      </c>
      <c r="C920" s="553" t="s">
        <v>2170</v>
      </c>
      <c r="D920" s="551">
        <v>0</v>
      </c>
      <c r="E920" s="551">
        <v>0</v>
      </c>
      <c r="F920" s="551">
        <v>0</v>
      </c>
      <c r="G920" s="551">
        <v>0</v>
      </c>
      <c r="H920" s="551">
        <v>0</v>
      </c>
      <c r="I920" s="551">
        <v>0</v>
      </c>
      <c r="J920" s="551">
        <v>0</v>
      </c>
      <c r="K920" s="552">
        <v>0</v>
      </c>
    </row>
    <row r="921" spans="2:11" x14ac:dyDescent="0.35">
      <c r="B921" s="561" t="s">
        <v>2171</v>
      </c>
      <c r="C921" s="553" t="s">
        <v>225</v>
      </c>
      <c r="D921" s="551">
        <v>0</v>
      </c>
      <c r="E921" s="551">
        <v>0</v>
      </c>
      <c r="F921" s="551">
        <v>0</v>
      </c>
      <c r="G921" s="551">
        <v>0</v>
      </c>
      <c r="H921" s="551">
        <v>0</v>
      </c>
      <c r="I921" s="551">
        <v>0</v>
      </c>
      <c r="J921" s="551">
        <v>0</v>
      </c>
      <c r="K921" s="552">
        <v>0</v>
      </c>
    </row>
    <row r="922" spans="2:11" x14ac:dyDescent="0.35">
      <c r="B922" s="560" t="s">
        <v>2172</v>
      </c>
      <c r="C922" s="558" t="s">
        <v>2173</v>
      </c>
      <c r="D922" s="556">
        <v>0</v>
      </c>
      <c r="E922" s="556">
        <v>0</v>
      </c>
      <c r="F922" s="556">
        <v>0</v>
      </c>
      <c r="G922" s="556">
        <v>0</v>
      </c>
      <c r="H922" s="556">
        <v>0</v>
      </c>
      <c r="I922" s="556">
        <v>0</v>
      </c>
      <c r="J922" s="556">
        <v>0</v>
      </c>
      <c r="K922" s="557">
        <v>0</v>
      </c>
    </row>
    <row r="923" spans="2:11" x14ac:dyDescent="0.35">
      <c r="B923" s="560" t="s">
        <v>2174</v>
      </c>
      <c r="C923" s="555" t="s">
        <v>2175</v>
      </c>
      <c r="D923" s="556">
        <v>0</v>
      </c>
      <c r="E923" s="556">
        <v>0</v>
      </c>
      <c r="F923" s="556">
        <v>0</v>
      </c>
      <c r="G923" s="556">
        <v>0</v>
      </c>
      <c r="H923" s="556">
        <v>0</v>
      </c>
      <c r="I923" s="556">
        <v>0</v>
      </c>
      <c r="J923" s="556">
        <v>0</v>
      </c>
      <c r="K923" s="557">
        <v>0</v>
      </c>
    </row>
    <row r="924" spans="2:11" x14ac:dyDescent="0.35">
      <c r="B924" s="564" t="s">
        <v>2176</v>
      </c>
      <c r="C924" s="550" t="s">
        <v>46</v>
      </c>
      <c r="D924" s="551">
        <v>0</v>
      </c>
      <c r="E924" s="551">
        <v>0</v>
      </c>
      <c r="F924" s="551">
        <v>0</v>
      </c>
      <c r="G924" s="551">
        <v>0</v>
      </c>
      <c r="H924" s="551">
        <v>0</v>
      </c>
      <c r="I924" s="551">
        <v>0</v>
      </c>
      <c r="J924" s="551">
        <v>0</v>
      </c>
      <c r="K924" s="552">
        <v>0</v>
      </c>
    </row>
    <row r="925" spans="2:11" x14ac:dyDescent="0.35">
      <c r="B925" s="564" t="s">
        <v>2177</v>
      </c>
      <c r="C925" s="553" t="s">
        <v>226</v>
      </c>
      <c r="D925" s="551">
        <v>0</v>
      </c>
      <c r="E925" s="551">
        <v>0</v>
      </c>
      <c r="F925" s="551">
        <v>0</v>
      </c>
      <c r="G925" s="551">
        <v>0</v>
      </c>
      <c r="H925" s="551">
        <v>0</v>
      </c>
      <c r="I925" s="551">
        <v>0</v>
      </c>
      <c r="J925" s="551">
        <v>0</v>
      </c>
      <c r="K925" s="552">
        <v>0</v>
      </c>
    </row>
    <row r="926" spans="2:11" x14ac:dyDescent="0.35">
      <c r="B926" s="560" t="s">
        <v>2178</v>
      </c>
      <c r="C926" s="555" t="s">
        <v>2179</v>
      </c>
      <c r="D926" s="556">
        <v>0</v>
      </c>
      <c r="E926" s="556">
        <v>0</v>
      </c>
      <c r="F926" s="556">
        <v>0</v>
      </c>
      <c r="G926" s="556">
        <v>0</v>
      </c>
      <c r="H926" s="556">
        <v>0</v>
      </c>
      <c r="I926" s="556">
        <v>0</v>
      </c>
      <c r="J926" s="556">
        <v>0</v>
      </c>
      <c r="K926" s="557">
        <v>0</v>
      </c>
    </row>
    <row r="927" spans="2:11" x14ac:dyDescent="0.35">
      <c r="B927" s="561" t="s">
        <v>2180</v>
      </c>
      <c r="C927" s="553" t="s">
        <v>2181</v>
      </c>
      <c r="D927" s="551">
        <v>0</v>
      </c>
      <c r="E927" s="551">
        <v>0</v>
      </c>
      <c r="F927" s="551">
        <v>0</v>
      </c>
      <c r="G927" s="551">
        <v>0</v>
      </c>
      <c r="H927" s="551">
        <v>0</v>
      </c>
      <c r="I927" s="551">
        <v>0</v>
      </c>
      <c r="J927" s="551">
        <v>0</v>
      </c>
      <c r="K927" s="552">
        <v>0</v>
      </c>
    </row>
    <row r="928" spans="2:11" x14ac:dyDescent="0.35">
      <c r="B928" s="560" t="s">
        <v>2182</v>
      </c>
      <c r="C928" s="555" t="s">
        <v>2183</v>
      </c>
      <c r="D928" s="556">
        <v>0</v>
      </c>
      <c r="E928" s="556">
        <v>0</v>
      </c>
      <c r="F928" s="556">
        <v>0</v>
      </c>
      <c r="G928" s="556">
        <v>0</v>
      </c>
      <c r="H928" s="556">
        <v>0</v>
      </c>
      <c r="I928" s="556">
        <v>0</v>
      </c>
      <c r="J928" s="556">
        <v>0</v>
      </c>
      <c r="K928" s="557">
        <v>0</v>
      </c>
    </row>
    <row r="929" spans="2:14" x14ac:dyDescent="0.35">
      <c r="B929" s="561" t="s">
        <v>2184</v>
      </c>
      <c r="C929" s="553" t="s">
        <v>2185</v>
      </c>
      <c r="D929" s="551">
        <v>0</v>
      </c>
      <c r="E929" s="551">
        <v>0</v>
      </c>
      <c r="F929" s="551">
        <v>0</v>
      </c>
      <c r="G929" s="551">
        <v>0</v>
      </c>
      <c r="H929" s="551">
        <v>0</v>
      </c>
      <c r="I929" s="551">
        <v>0</v>
      </c>
      <c r="J929" s="551">
        <v>0</v>
      </c>
      <c r="K929" s="552">
        <v>0</v>
      </c>
    </row>
    <row r="930" spans="2:14" x14ac:dyDescent="0.35">
      <c r="B930" s="561" t="s">
        <v>2186</v>
      </c>
      <c r="C930" s="553" t="s">
        <v>227</v>
      </c>
      <c r="D930" s="551">
        <v>0</v>
      </c>
      <c r="E930" s="551">
        <v>0</v>
      </c>
      <c r="F930" s="551">
        <v>0</v>
      </c>
      <c r="G930" s="551">
        <v>0</v>
      </c>
      <c r="H930" s="551">
        <v>0</v>
      </c>
      <c r="I930" s="551">
        <v>0</v>
      </c>
      <c r="J930" s="551">
        <v>0</v>
      </c>
      <c r="K930" s="552">
        <v>0</v>
      </c>
    </row>
    <row r="931" spans="2:14" x14ac:dyDescent="0.35">
      <c r="B931" s="560" t="s">
        <v>2187</v>
      </c>
      <c r="C931" s="555" t="s">
        <v>2188</v>
      </c>
      <c r="D931" s="556">
        <v>0</v>
      </c>
      <c r="E931" s="556">
        <v>0</v>
      </c>
      <c r="F931" s="556">
        <v>0</v>
      </c>
      <c r="G931" s="556">
        <v>0</v>
      </c>
      <c r="H931" s="556">
        <v>0</v>
      </c>
      <c r="I931" s="556">
        <v>0</v>
      </c>
      <c r="J931" s="556">
        <v>0</v>
      </c>
      <c r="K931" s="557">
        <v>0</v>
      </c>
    </row>
    <row r="932" spans="2:14" ht="17.25" thickBot="1" x14ac:dyDescent="0.4">
      <c r="B932" s="566" t="s">
        <v>2189</v>
      </c>
      <c r="C932" s="567" t="s">
        <v>2190</v>
      </c>
      <c r="D932" s="568">
        <v>0</v>
      </c>
      <c r="E932" s="568">
        <v>0</v>
      </c>
      <c r="F932" s="568">
        <v>0</v>
      </c>
      <c r="G932" s="568">
        <v>0</v>
      </c>
      <c r="H932" s="568">
        <v>0</v>
      </c>
      <c r="I932" s="568">
        <v>0</v>
      </c>
      <c r="J932" s="568">
        <v>0</v>
      </c>
      <c r="K932" s="569">
        <v>0</v>
      </c>
    </row>
    <row r="933" spans="2:14" ht="18" thickTop="1" thickBot="1" x14ac:dyDescent="0.4">
      <c r="B933" s="570"/>
      <c r="C933" s="571" t="s">
        <v>228</v>
      </c>
      <c r="D933" s="572">
        <f>D12+D117+D245+D429+D557+D675+D746+D840+D874</f>
        <v>6490017</v>
      </c>
      <c r="E933" s="572">
        <f t="shared" ref="E933:K933" si="0">E12+E117+E245+E429+E557+E675+E746+E840+E874</f>
        <v>0</v>
      </c>
      <c r="F933" s="572">
        <f t="shared" si="0"/>
        <v>6490017</v>
      </c>
      <c r="G933" s="572">
        <f t="shared" si="0"/>
        <v>0</v>
      </c>
      <c r="H933" s="572">
        <f t="shared" si="0"/>
        <v>0</v>
      </c>
      <c r="I933" s="572">
        <f t="shared" si="0"/>
        <v>4968091.6500000004</v>
      </c>
      <c r="J933" s="572">
        <f t="shared" si="0"/>
        <v>4968091.6500000004</v>
      </c>
      <c r="K933" s="572">
        <f t="shared" si="0"/>
        <v>1521925.35</v>
      </c>
    </row>
    <row r="934" spans="2:14" ht="17.25" thickTop="1" x14ac:dyDescent="0.35">
      <c r="B934" s="573"/>
      <c r="C934" s="574"/>
      <c r="D934" s="575"/>
      <c r="E934" s="575"/>
      <c r="F934" s="575"/>
      <c r="G934" s="575"/>
      <c r="H934" s="575"/>
      <c r="I934" s="575"/>
      <c r="J934" s="575"/>
      <c r="K934" s="575"/>
    </row>
    <row r="935" spans="2:14" x14ac:dyDescent="0.35">
      <c r="B935" s="897" t="s">
        <v>32</v>
      </c>
      <c r="C935" s="897"/>
      <c r="D935" s="897"/>
      <c r="E935" s="897"/>
      <c r="F935" s="897"/>
      <c r="G935" s="897"/>
      <c r="H935" s="897"/>
      <c r="I935" s="897"/>
      <c r="J935" s="897"/>
      <c r="K935" s="897"/>
    </row>
    <row r="936" spans="2:14" x14ac:dyDescent="0.35">
      <c r="B936" s="66"/>
      <c r="C936" s="67"/>
      <c r="D936" s="65"/>
      <c r="E936" s="65"/>
      <c r="F936" s="65"/>
      <c r="G936" s="65"/>
      <c r="H936" s="65"/>
      <c r="I936" s="65"/>
      <c r="J936" s="65"/>
      <c r="K936" s="65"/>
    </row>
    <row r="937" spans="2:14" x14ac:dyDescent="0.35">
      <c r="B937" s="66"/>
      <c r="C937" s="67"/>
      <c r="D937" s="65"/>
      <c r="E937" s="65"/>
      <c r="F937" s="65"/>
      <c r="G937" s="65"/>
      <c r="H937" s="65"/>
      <c r="I937" s="65"/>
      <c r="J937" s="65"/>
      <c r="K937" s="65"/>
    </row>
    <row r="938" spans="2:14" x14ac:dyDescent="0.35">
      <c r="B938" s="66"/>
      <c r="C938" s="67"/>
      <c r="D938" s="65"/>
      <c r="E938" s="65"/>
      <c r="F938" s="65"/>
      <c r="G938" s="65"/>
      <c r="H938" s="65"/>
      <c r="I938" s="65"/>
      <c r="J938" s="65"/>
      <c r="K938" s="65"/>
    </row>
    <row r="939" spans="2:14" x14ac:dyDescent="0.35">
      <c r="B939" s="66"/>
      <c r="C939" s="67"/>
      <c r="D939" s="65"/>
      <c r="E939" s="65"/>
      <c r="F939" s="65"/>
      <c r="G939" s="65"/>
      <c r="H939" s="65"/>
      <c r="I939" s="65"/>
      <c r="J939" s="65"/>
      <c r="K939" s="65"/>
    </row>
    <row r="940" spans="2:14" x14ac:dyDescent="0.35">
      <c r="B940" s="66"/>
      <c r="C940" s="67"/>
      <c r="D940" s="65"/>
      <c r="E940" s="65"/>
      <c r="F940" s="65"/>
      <c r="G940" s="65"/>
      <c r="H940" s="65"/>
      <c r="I940" s="65"/>
      <c r="J940" s="65"/>
      <c r="K940" s="65"/>
    </row>
    <row r="942" spans="2:14" x14ac:dyDescent="0.35">
      <c r="C942" s="34"/>
      <c r="D942" s="423"/>
      <c r="E942" s="423"/>
      <c r="F942" s="423"/>
      <c r="G942" s="481"/>
      <c r="H942" s="481"/>
      <c r="I942" s="481"/>
      <c r="J942" s="481"/>
      <c r="K942" s="481"/>
      <c r="L942" s="422"/>
      <c r="M942"/>
      <c r="N942"/>
    </row>
    <row r="943" spans="2:14" x14ac:dyDescent="0.35">
      <c r="C943" s="34"/>
      <c r="D943" s="423"/>
      <c r="E943" s="423"/>
      <c r="F943" s="423"/>
      <c r="G943" s="481"/>
      <c r="H943" s="481"/>
      <c r="I943" s="481"/>
      <c r="J943" s="481"/>
      <c r="K943" s="481"/>
      <c r="L943" s="422"/>
      <c r="M943"/>
      <c r="N943"/>
    </row>
    <row r="944" spans="2:14" x14ac:dyDescent="0.35">
      <c r="C944" s="34"/>
      <c r="D944" s="423"/>
      <c r="E944" s="423"/>
      <c r="F944" s="423"/>
      <c r="G944" s="32"/>
      <c r="H944" s="32"/>
      <c r="I944" s="32"/>
      <c r="J944" s="32"/>
      <c r="K944" s="32"/>
      <c r="L944" s="422"/>
      <c r="M944"/>
      <c r="N944"/>
    </row>
    <row r="945" spans="3:14" x14ac:dyDescent="0.35">
      <c r="C945" s="34"/>
      <c r="D945" s="423"/>
      <c r="E945" s="423"/>
      <c r="F945" s="423"/>
      <c r="G945" s="872"/>
      <c r="H945" s="872"/>
      <c r="I945" s="420"/>
      <c r="J945" s="420"/>
      <c r="K945" s="421"/>
      <c r="L945" s="420"/>
      <c r="M945" s="420"/>
      <c r="N945"/>
    </row>
    <row r="946" spans="3:14" x14ac:dyDescent="0.35">
      <c r="C946" s="34"/>
      <c r="D946" s="423"/>
      <c r="E946" s="423"/>
      <c r="F946" s="423"/>
      <c r="G946" s="35"/>
      <c r="H946" s="34"/>
      <c r="I946" s="34"/>
      <c r="J946" s="34"/>
      <c r="K946" s="34"/>
      <c r="L946" s="37"/>
      <c r="M946" s="34"/>
      <c r="N946" s="34"/>
    </row>
  </sheetData>
  <customSheetViews>
    <customSheetView guid="{05A24B3F-0046-4A93-964B-C8E884CA78A3}" showGridLines="0" fitToPage="1" topLeftCell="A751">
      <selection activeCell="O767" sqref="O767"/>
      <rowBreaks count="1" manualBreakCount="1">
        <brk id="41" max="16383" man="1"/>
      </rowBreaks>
      <pageMargins left="0.70866141732283472" right="0.70866141732283472" top="0.74803149606299213" bottom="0.74803149606299213" header="0.31496062992125984" footer="0.31496062992125984"/>
      <printOptions horizontalCentered="1"/>
      <pageSetup paperSize="210" scale="57" fitToHeight="18" orientation="landscape" r:id="rId1"/>
      <headerFooter alignWithMargins="0"/>
    </customSheetView>
    <customSheetView guid="{AB7C7113-F865-4779-9FA4-3A0AD2C9E93A}" showGridLines="0" fitToPage="1" topLeftCell="A751">
      <selection activeCell="O767" sqref="O767"/>
      <rowBreaks count="1" manualBreakCount="1">
        <brk id="41" max="16383" man="1"/>
      </rowBreaks>
      <pageMargins left="0.70866141732283472" right="0.70866141732283472" top="0.74803149606299213" bottom="0.74803149606299213" header="0.31496062992125984" footer="0.31496062992125984"/>
      <printOptions horizontalCentered="1"/>
      <pageSetup paperSize="210" scale="57" fitToHeight="18" orientation="landscape" r:id="rId2"/>
      <headerFooter alignWithMargins="0"/>
    </customSheetView>
  </customSheetViews>
  <mergeCells count="16">
    <mergeCell ref="B935:K935"/>
    <mergeCell ref="G945:H945"/>
    <mergeCell ref="G10:G11"/>
    <mergeCell ref="H10:H11"/>
    <mergeCell ref="I10:I11"/>
    <mergeCell ref="J10:J11"/>
    <mergeCell ref="B2:K2"/>
    <mergeCell ref="B3:K3"/>
    <mergeCell ref="B4:K4"/>
    <mergeCell ref="B9:B11"/>
    <mergeCell ref="C9:C11"/>
    <mergeCell ref="D9:J9"/>
    <mergeCell ref="K9:K11"/>
    <mergeCell ref="D10:D11"/>
    <mergeCell ref="E10:E11"/>
    <mergeCell ref="F10:F11"/>
  </mergeCells>
  <printOptions horizontalCentered="1"/>
  <pageMargins left="0.70866141732283472" right="0.70866141732283472" top="0.74803149606299213" bottom="0.74803149606299213" header="0.31496062992125984" footer="0.31496062992125984"/>
  <pageSetup paperSize="345" scale="54" fitToHeight="18" orientation="landscape" r:id="rId3"/>
  <headerFooter alignWithMargins="0"/>
  <rowBreaks count="1" manualBreakCount="1">
    <brk id="42" max="16383" man="1"/>
  </rowBreaks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6">
    <pageSetUpPr fitToPage="1"/>
  </sheetPr>
  <dimension ref="B1:N70"/>
  <sheetViews>
    <sheetView showGridLines="0" view="pageBreakPreview" topLeftCell="A20" zoomScale="60" zoomScaleNormal="26" workbookViewId="0">
      <selection activeCell="R40" sqref="R40"/>
    </sheetView>
  </sheetViews>
  <sheetFormatPr baseColWidth="10" defaultRowHeight="18" x14ac:dyDescent="0.35"/>
  <cols>
    <col min="1" max="1" width="1.28515625" style="1" customWidth="1"/>
    <col min="2" max="5" width="21.7109375" style="1" customWidth="1"/>
    <col min="6" max="7" width="11.42578125" style="1"/>
    <col min="8" max="9" width="21.7109375" style="1" customWidth="1"/>
    <col min="10" max="10" width="11.42578125" style="1"/>
    <col min="11" max="11" width="15.42578125" style="1" customWidth="1"/>
    <col min="12" max="12" width="11.42578125" style="1"/>
    <col min="13" max="13" width="30.7109375" style="1" customWidth="1"/>
    <col min="14" max="14" width="18.7109375" style="29" customWidth="1"/>
    <col min="15" max="16384" width="11.42578125" style="1"/>
  </cols>
  <sheetData>
    <row r="1" spans="2:14" ht="6" customHeight="1" thickBot="1" x14ac:dyDescent="0.4">
      <c r="N1" s="1"/>
    </row>
    <row r="2" spans="2:14" ht="60.75" customHeight="1" thickTop="1" x14ac:dyDescent="0.45">
      <c r="B2" s="1153" t="s">
        <v>454</v>
      </c>
      <c r="C2" s="1154"/>
      <c r="D2" s="1154"/>
      <c r="E2" s="1154"/>
      <c r="F2" s="1154"/>
      <c r="G2" s="1154"/>
      <c r="H2" s="1154"/>
      <c r="I2" s="1154"/>
      <c r="J2" s="1154"/>
      <c r="K2" s="1154"/>
      <c r="L2" s="1154"/>
      <c r="M2" s="1154"/>
      <c r="N2" s="1155"/>
    </row>
    <row r="3" spans="2:14" ht="8.25" customHeight="1" x14ac:dyDescent="0.35">
      <c r="B3" s="2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5"/>
    </row>
    <row r="4" spans="2:14" x14ac:dyDescent="0.35">
      <c r="B4" s="6" t="s">
        <v>0</v>
      </c>
      <c r="C4" s="7" t="s">
        <v>3235</v>
      </c>
      <c r="D4" s="7"/>
      <c r="E4" s="8"/>
      <c r="F4" s="8"/>
      <c r="G4" s="9"/>
      <c r="H4" s="10"/>
      <c r="I4" s="10"/>
      <c r="J4" s="10"/>
      <c r="K4" s="10"/>
      <c r="L4" s="10"/>
      <c r="M4" s="10"/>
      <c r="N4" s="11" t="s">
        <v>3236</v>
      </c>
    </row>
    <row r="5" spans="2:14" ht="6.75" customHeight="1" thickBot="1" x14ac:dyDescent="0.4">
      <c r="B5" s="12"/>
      <c r="C5" s="13"/>
      <c r="D5" s="13"/>
      <c r="E5" s="13"/>
      <c r="F5" s="13"/>
      <c r="G5" s="13"/>
      <c r="H5" s="13"/>
      <c r="I5" s="13"/>
      <c r="J5" s="13"/>
      <c r="K5" s="13"/>
      <c r="L5" s="14"/>
      <c r="M5" s="14"/>
      <c r="N5" s="15"/>
    </row>
    <row r="6" spans="2:14" ht="7.5" customHeight="1" thickTop="1" thickBot="1" x14ac:dyDescent="0.4"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  <c r="M6" s="17"/>
      <c r="N6" s="16"/>
    </row>
    <row r="7" spans="2:14" ht="18.75" thickTop="1" x14ac:dyDescent="0.35">
      <c r="B7" s="1156" t="s">
        <v>1</v>
      </c>
      <c r="C7" s="1151" t="s">
        <v>2</v>
      </c>
      <c r="D7" s="1159" t="s">
        <v>3</v>
      </c>
      <c r="E7" s="1151" t="s">
        <v>4</v>
      </c>
      <c r="F7" s="1151" t="s">
        <v>5</v>
      </c>
      <c r="G7" s="1151" t="s">
        <v>6</v>
      </c>
      <c r="H7" s="1151" t="s">
        <v>7</v>
      </c>
      <c r="I7" s="1151" t="s">
        <v>8</v>
      </c>
      <c r="J7" s="1161" t="s">
        <v>9</v>
      </c>
      <c r="K7" s="1162"/>
      <c r="L7" s="1151" t="s">
        <v>10</v>
      </c>
      <c r="M7" s="1151"/>
      <c r="N7" s="1152"/>
    </row>
    <row r="8" spans="2:14" ht="18.75" thickBot="1" x14ac:dyDescent="0.4">
      <c r="B8" s="1157"/>
      <c r="C8" s="1158"/>
      <c r="D8" s="1160"/>
      <c r="E8" s="1158" t="s">
        <v>11</v>
      </c>
      <c r="F8" s="1158"/>
      <c r="G8" s="1158"/>
      <c r="H8" s="1158"/>
      <c r="I8" s="1158"/>
      <c r="J8" s="459" t="s">
        <v>12</v>
      </c>
      <c r="K8" s="459" t="s">
        <v>13</v>
      </c>
      <c r="L8" s="459" t="s">
        <v>14</v>
      </c>
      <c r="M8" s="459" t="s">
        <v>15</v>
      </c>
      <c r="N8" s="460" t="s">
        <v>16</v>
      </c>
    </row>
    <row r="9" spans="2:14" ht="6" customHeight="1" thickTop="1" thickBot="1" x14ac:dyDescent="0.4">
      <c r="N9" s="1"/>
    </row>
    <row r="10" spans="2:14" ht="18.75" thickTop="1" x14ac:dyDescent="0.35"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</row>
    <row r="11" spans="2:14" x14ac:dyDescent="0.35"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/>
    </row>
    <row r="12" spans="2:14" x14ac:dyDescent="0.35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3"/>
    </row>
    <row r="13" spans="2:14" x14ac:dyDescent="0.35"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</row>
    <row r="14" spans="2:14" x14ac:dyDescent="0.35"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</row>
    <row r="15" spans="2:14" x14ac:dyDescent="0.35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</row>
    <row r="16" spans="2:14" x14ac:dyDescent="0.35">
      <c r="B16" s="21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2:14" x14ac:dyDescent="0.35"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3"/>
    </row>
    <row r="18" spans="2:14" x14ac:dyDescent="0.35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</row>
    <row r="19" spans="2:14" x14ac:dyDescent="0.35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</row>
    <row r="20" spans="2:14" x14ac:dyDescent="0.35"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</row>
    <row r="21" spans="2:14" x14ac:dyDescent="0.35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3"/>
    </row>
    <row r="22" spans="2:14" x14ac:dyDescent="0.35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/>
    </row>
    <row r="23" spans="2:14" x14ac:dyDescent="0.35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</row>
    <row r="24" spans="2:14" x14ac:dyDescent="0.35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3"/>
    </row>
    <row r="25" spans="2:14" x14ac:dyDescent="0.35"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3"/>
    </row>
    <row r="26" spans="2:14" x14ac:dyDescent="0.35"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3"/>
    </row>
    <row r="27" spans="2:14" x14ac:dyDescent="0.35"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3"/>
    </row>
    <row r="28" spans="2:14" x14ac:dyDescent="0.35">
      <c r="B28" s="21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</row>
    <row r="29" spans="2:14" x14ac:dyDescent="0.35">
      <c r="B29" s="21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3"/>
    </row>
    <row r="30" spans="2:14" x14ac:dyDescent="0.35"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</row>
    <row r="31" spans="2:14" x14ac:dyDescent="0.35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3"/>
    </row>
    <row r="32" spans="2:14" x14ac:dyDescent="0.35"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3"/>
    </row>
    <row r="33" spans="2:14" ht="18.75" thickBot="1" x14ac:dyDescent="0.4"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6"/>
    </row>
    <row r="34" spans="2:14" ht="19.5" thickTop="1" thickBot="1" x14ac:dyDescent="0.4">
      <c r="B34" t="s">
        <v>496</v>
      </c>
      <c r="M34" s="27" t="s">
        <v>17</v>
      </c>
      <c r="N34" s="28">
        <f>SUM(N10:N33)</f>
        <v>0</v>
      </c>
    </row>
    <row r="35" spans="2:14" ht="18.75" thickTop="1" x14ac:dyDescent="0.35">
      <c r="B35" s="462" t="s">
        <v>497</v>
      </c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</row>
    <row r="40" spans="2:14" x14ac:dyDescent="0.35">
      <c r="B40" s="461"/>
    </row>
    <row r="63" spans="3:3" x14ac:dyDescent="0.35">
      <c r="C63" s="434"/>
    </row>
    <row r="70" spans="4:4" x14ac:dyDescent="0.35">
      <c r="D70" s="431"/>
    </row>
  </sheetData>
  <customSheetViews>
    <customSheetView guid="{05A24B3F-0046-4A93-964B-C8E884CA78A3}" showGridLines="0" fitToPage="1">
      <selection activeCell="C53" sqref="C53"/>
      <pageMargins left="0.70866141732283472" right="0.70866141732283472" top="0.74803149606299213" bottom="0.74803149606299213" header="0.31496062992125984" footer="0.31496062992125984"/>
      <pageSetup scale="48" orientation="landscape" verticalDpi="597" r:id="rId1"/>
    </customSheetView>
    <customSheetView guid="{AB7C7113-F865-4779-9FA4-3A0AD2C9E93A}" showGridLines="0" fitToPage="1">
      <selection activeCell="C53" sqref="C53"/>
      <pageMargins left="0.70866141732283472" right="0.70866141732283472" top="0.74803149606299213" bottom="0.74803149606299213" header="0.31496062992125984" footer="0.31496062992125984"/>
      <pageSetup scale="48" orientation="landscape" verticalDpi="597" r:id="rId2"/>
    </customSheetView>
  </customSheetViews>
  <mergeCells count="11">
    <mergeCell ref="L7:N7"/>
    <mergeCell ref="B2:N2"/>
    <mergeCell ref="B7:B8"/>
    <mergeCell ref="C7:C8"/>
    <mergeCell ref="D7:D8"/>
    <mergeCell ref="E7:E8"/>
    <mergeCell ref="F7:F8"/>
    <mergeCell ref="G7:G8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scale="50" orientation="landscape" verticalDpi="597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U471"/>
  <sheetViews>
    <sheetView showGridLines="0" zoomScale="64" zoomScaleNormal="64" workbookViewId="0">
      <selection activeCell="B3" sqref="B3:L3"/>
    </sheetView>
  </sheetViews>
  <sheetFormatPr baseColWidth="10" defaultRowHeight="16.5" x14ac:dyDescent="0.35"/>
  <cols>
    <col min="1" max="1" width="2.7109375" style="33" customWidth="1"/>
    <col min="2" max="2" width="5.140625" style="34" customWidth="1"/>
    <col min="3" max="3" width="6.85546875" style="34" customWidth="1"/>
    <col min="4" max="4" width="5.28515625" style="423" customWidth="1"/>
    <col min="5" max="5" width="5.5703125" style="423" customWidth="1"/>
    <col min="6" max="6" width="5.7109375" style="423" customWidth="1"/>
    <col min="7" max="7" width="50.140625" style="35" customWidth="1"/>
    <col min="8" max="11" width="17.140625" style="34" customWidth="1"/>
    <col min="12" max="12" width="17.140625" style="37" customWidth="1"/>
    <col min="13" max="13" width="2.5703125" style="38" customWidth="1"/>
    <col min="14" max="21" width="13.28515625" style="38" customWidth="1"/>
    <col min="22" max="16384" width="11.42578125" style="38"/>
  </cols>
  <sheetData>
    <row r="1" spans="1:21" ht="9" customHeight="1" thickBot="1" x14ac:dyDescent="0.4">
      <c r="H1" s="36"/>
      <c r="I1" s="36"/>
    </row>
    <row r="2" spans="1:21" ht="18" customHeight="1" thickTop="1" x14ac:dyDescent="0.35">
      <c r="B2" s="898" t="s">
        <v>2191</v>
      </c>
      <c r="C2" s="899"/>
      <c r="D2" s="899"/>
      <c r="E2" s="899"/>
      <c r="F2" s="899"/>
      <c r="G2" s="899"/>
      <c r="H2" s="899"/>
      <c r="I2" s="899"/>
      <c r="J2" s="899"/>
      <c r="K2" s="899"/>
      <c r="L2" s="900"/>
    </row>
    <row r="3" spans="1:21" ht="33.75" customHeight="1" x14ac:dyDescent="0.35">
      <c r="B3" s="901" t="s">
        <v>2192</v>
      </c>
      <c r="C3" s="902"/>
      <c r="D3" s="902"/>
      <c r="E3" s="902"/>
      <c r="F3" s="902"/>
      <c r="G3" s="902"/>
      <c r="H3" s="902"/>
      <c r="I3" s="902"/>
      <c r="J3" s="902"/>
      <c r="K3" s="902"/>
      <c r="L3" s="903"/>
    </row>
    <row r="4" spans="1:21" ht="19.5" customHeight="1" x14ac:dyDescent="0.35">
      <c r="B4" s="576"/>
      <c r="C4" s="577"/>
      <c r="D4" s="577"/>
      <c r="E4" s="577"/>
      <c r="F4" s="577"/>
      <c r="G4" s="577"/>
      <c r="H4" s="577"/>
      <c r="I4" s="577"/>
      <c r="J4" s="577"/>
      <c r="K4" s="577"/>
      <c r="L4" s="578"/>
    </row>
    <row r="5" spans="1:21" x14ac:dyDescent="0.35">
      <c r="B5" s="904" t="s">
        <v>500</v>
      </c>
      <c r="C5" s="905"/>
      <c r="D5" s="905"/>
      <c r="E5" s="905"/>
      <c r="F5" s="905"/>
      <c r="G5" s="905"/>
      <c r="H5" s="905"/>
      <c r="I5" s="579"/>
      <c r="J5" s="579"/>
      <c r="K5" s="579"/>
      <c r="L5" s="580" t="s">
        <v>2193</v>
      </c>
    </row>
    <row r="6" spans="1:21" ht="17.25" thickBot="1" x14ac:dyDescent="0.4">
      <c r="B6" s="581"/>
      <c r="C6" s="910"/>
      <c r="D6" s="910"/>
      <c r="E6" s="910"/>
      <c r="F6" s="910"/>
      <c r="G6" s="910"/>
      <c r="H6" s="910"/>
      <c r="I6" s="910"/>
      <c r="J6" s="910"/>
      <c r="K6" s="910"/>
      <c r="L6" s="911"/>
    </row>
    <row r="7" spans="1:21" ht="6.75" customHeight="1" thickTop="1" thickBot="1" x14ac:dyDescent="0.4">
      <c r="B7" s="582"/>
      <c r="C7" s="582"/>
      <c r="D7" s="582"/>
      <c r="E7" s="583"/>
      <c r="F7" s="583"/>
      <c r="G7" s="584"/>
      <c r="H7" s="583"/>
      <c r="I7" s="583"/>
      <c r="J7" s="583"/>
      <c r="K7" s="583"/>
      <c r="L7" s="585"/>
    </row>
    <row r="8" spans="1:21" ht="34.5" customHeight="1" thickTop="1" thickBot="1" x14ac:dyDescent="0.4">
      <c r="B8" s="849" t="s">
        <v>2194</v>
      </c>
      <c r="C8" s="906"/>
      <c r="D8" s="906"/>
      <c r="E8" s="906"/>
      <c r="F8" s="851"/>
      <c r="G8" s="858" t="s">
        <v>503</v>
      </c>
      <c r="H8" s="907" t="s">
        <v>2195</v>
      </c>
      <c r="I8" s="908"/>
      <c r="J8" s="908"/>
      <c r="K8" s="909"/>
      <c r="L8" s="914" t="s">
        <v>2196</v>
      </c>
    </row>
    <row r="9" spans="1:21" s="34" customFormat="1" ht="21.75" customHeight="1" thickTop="1" x14ac:dyDescent="0.25">
      <c r="A9" s="39"/>
      <c r="B9" s="852"/>
      <c r="C9" s="853"/>
      <c r="D9" s="853"/>
      <c r="E9" s="853"/>
      <c r="F9" s="854"/>
      <c r="G9" s="859"/>
      <c r="H9" s="586" t="s">
        <v>2197</v>
      </c>
      <c r="I9" s="586" t="s">
        <v>290</v>
      </c>
      <c r="J9" s="586" t="s">
        <v>295</v>
      </c>
      <c r="K9" s="586" t="s">
        <v>471</v>
      </c>
      <c r="L9" s="915"/>
    </row>
    <row r="10" spans="1:21" s="34" customFormat="1" ht="17.25" customHeight="1" thickBot="1" x14ac:dyDescent="0.3">
      <c r="A10" s="39"/>
      <c r="B10" s="855"/>
      <c r="C10" s="856"/>
      <c r="D10" s="856"/>
      <c r="E10" s="856"/>
      <c r="F10" s="857"/>
      <c r="G10" s="860"/>
      <c r="H10" s="587" t="s">
        <v>246</v>
      </c>
      <c r="I10" s="587" t="s">
        <v>465</v>
      </c>
      <c r="J10" s="587" t="s">
        <v>469</v>
      </c>
      <c r="K10" s="587" t="s">
        <v>470</v>
      </c>
      <c r="L10" s="588" t="s">
        <v>2198</v>
      </c>
    </row>
    <row r="11" spans="1:21" s="34" customFormat="1" ht="17.25" thickTop="1" x14ac:dyDescent="0.2">
      <c r="A11" s="39"/>
      <c r="B11" s="589">
        <v>8110</v>
      </c>
      <c r="C11" s="590">
        <v>4000</v>
      </c>
      <c r="D11" s="590"/>
      <c r="E11" s="590"/>
      <c r="F11" s="590"/>
      <c r="G11" s="591" t="s">
        <v>39</v>
      </c>
      <c r="H11" s="592">
        <v>0</v>
      </c>
      <c r="I11" s="592">
        <v>5898876.7300000004</v>
      </c>
      <c r="J11" s="592">
        <v>0</v>
      </c>
      <c r="K11" s="592">
        <v>0</v>
      </c>
      <c r="L11" s="593">
        <f t="shared" ref="L11:L74" si="0">H11+I11+J11+K11</f>
        <v>5898876.7300000004</v>
      </c>
    </row>
    <row r="12" spans="1:21" s="40" customFormat="1" x14ac:dyDescent="0.2">
      <c r="A12" s="419" t="str">
        <f>B12&amp;C12&amp;D12&amp;E12&amp;F12</f>
        <v>81104100</v>
      </c>
      <c r="B12" s="498">
        <v>8110</v>
      </c>
      <c r="C12" s="499">
        <v>4100</v>
      </c>
      <c r="D12" s="499"/>
      <c r="E12" s="499"/>
      <c r="F12" s="499"/>
      <c r="G12" s="500" t="s">
        <v>511</v>
      </c>
      <c r="H12" s="501">
        <v>0</v>
      </c>
      <c r="I12" s="501">
        <v>1432358.04</v>
      </c>
      <c r="J12" s="501">
        <v>0</v>
      </c>
      <c r="K12" s="501">
        <v>0</v>
      </c>
      <c r="L12" s="502">
        <f t="shared" si="0"/>
        <v>1432358.04</v>
      </c>
    </row>
    <row r="13" spans="1:21" s="41" customFormat="1" x14ac:dyDescent="0.2">
      <c r="A13" s="419" t="str">
        <f t="shared" ref="A13:A76" si="1">B13&amp;C13&amp;D13&amp;E13&amp;F13</f>
        <v>81104110</v>
      </c>
      <c r="B13" s="498">
        <v>8110</v>
      </c>
      <c r="C13" s="499">
        <v>4110</v>
      </c>
      <c r="D13" s="499"/>
      <c r="E13" s="499"/>
      <c r="F13" s="499"/>
      <c r="G13" s="500" t="s">
        <v>24</v>
      </c>
      <c r="H13" s="501">
        <v>0</v>
      </c>
      <c r="I13" s="501">
        <v>0</v>
      </c>
      <c r="J13" s="501">
        <v>0</v>
      </c>
      <c r="K13" s="501">
        <v>0</v>
      </c>
      <c r="L13" s="502">
        <f t="shared" si="0"/>
        <v>0</v>
      </c>
      <c r="N13" s="40"/>
      <c r="O13" s="40"/>
      <c r="P13" s="40"/>
      <c r="Q13" s="40"/>
      <c r="R13" s="40"/>
      <c r="S13" s="40"/>
      <c r="T13" s="40"/>
      <c r="U13" s="40"/>
    </row>
    <row r="14" spans="1:21" s="41" customFormat="1" x14ac:dyDescent="0.2">
      <c r="A14" s="419" t="str">
        <f t="shared" si="1"/>
        <v>81104111</v>
      </c>
      <c r="B14" s="498">
        <v>8110</v>
      </c>
      <c r="C14" s="499">
        <v>4111</v>
      </c>
      <c r="D14" s="499"/>
      <c r="E14" s="499"/>
      <c r="F14" s="499"/>
      <c r="G14" s="500" t="s">
        <v>512</v>
      </c>
      <c r="H14" s="501">
        <v>0</v>
      </c>
      <c r="I14" s="501">
        <v>0</v>
      </c>
      <c r="J14" s="501">
        <v>0</v>
      </c>
      <c r="K14" s="501">
        <v>0</v>
      </c>
      <c r="L14" s="502">
        <f t="shared" si="0"/>
        <v>0</v>
      </c>
      <c r="N14" s="40"/>
      <c r="O14" s="40"/>
      <c r="P14" s="40"/>
      <c r="Q14" s="40"/>
      <c r="R14" s="40"/>
      <c r="S14" s="40"/>
      <c r="T14" s="40"/>
      <c r="U14" s="40"/>
    </row>
    <row r="15" spans="1:21" s="41" customFormat="1" x14ac:dyDescent="0.2">
      <c r="A15" s="419" t="str">
        <f t="shared" si="1"/>
        <v>811041111</v>
      </c>
      <c r="B15" s="503">
        <v>8110</v>
      </c>
      <c r="C15" s="504">
        <v>4111</v>
      </c>
      <c r="D15" s="504">
        <v>1</v>
      </c>
      <c r="E15" s="504"/>
      <c r="F15" s="504"/>
      <c r="G15" s="505" t="s">
        <v>512</v>
      </c>
      <c r="H15" s="506">
        <v>0</v>
      </c>
      <c r="I15" s="506">
        <v>0</v>
      </c>
      <c r="J15" s="506">
        <v>0</v>
      </c>
      <c r="K15" s="506">
        <v>0</v>
      </c>
      <c r="L15" s="502">
        <f t="shared" si="0"/>
        <v>0</v>
      </c>
      <c r="N15" s="40"/>
      <c r="O15" s="40"/>
      <c r="P15" s="40"/>
      <c r="Q15" s="40"/>
      <c r="R15" s="40"/>
      <c r="S15" s="40"/>
      <c r="T15" s="40"/>
      <c r="U15" s="40"/>
    </row>
    <row r="16" spans="1:21" s="41" customFormat="1" x14ac:dyDescent="0.2">
      <c r="A16" s="419" t="str">
        <f t="shared" si="1"/>
        <v>8110411111</v>
      </c>
      <c r="B16" s="503">
        <v>8110</v>
      </c>
      <c r="C16" s="504">
        <v>4111</v>
      </c>
      <c r="D16" s="504">
        <v>1</v>
      </c>
      <c r="E16" s="504">
        <v>1</v>
      </c>
      <c r="F16" s="504"/>
      <c r="G16" s="505" t="s">
        <v>512</v>
      </c>
      <c r="H16" s="506">
        <v>0</v>
      </c>
      <c r="I16" s="506">
        <v>0</v>
      </c>
      <c r="J16" s="506">
        <v>0</v>
      </c>
      <c r="K16" s="506">
        <v>0</v>
      </c>
      <c r="L16" s="502">
        <f t="shared" si="0"/>
        <v>0</v>
      </c>
      <c r="N16" s="40"/>
      <c r="O16" s="40"/>
      <c r="P16" s="40"/>
      <c r="Q16" s="40"/>
      <c r="R16" s="40"/>
      <c r="S16" s="40"/>
      <c r="T16" s="40"/>
      <c r="U16" s="40"/>
    </row>
    <row r="17" spans="1:21" s="41" customFormat="1" ht="12.75" customHeight="1" x14ac:dyDescent="0.2">
      <c r="A17" s="419" t="str">
        <f t="shared" si="1"/>
        <v>81104111111</v>
      </c>
      <c r="B17" s="507">
        <v>8110</v>
      </c>
      <c r="C17" s="508">
        <v>4111</v>
      </c>
      <c r="D17" s="508">
        <v>1</v>
      </c>
      <c r="E17" s="508">
        <v>1</v>
      </c>
      <c r="F17" s="508">
        <v>1</v>
      </c>
      <c r="G17" s="509" t="s">
        <v>512</v>
      </c>
      <c r="H17" s="510">
        <v>0</v>
      </c>
      <c r="I17" s="510">
        <v>0</v>
      </c>
      <c r="J17" s="510">
        <v>0</v>
      </c>
      <c r="K17" s="510">
        <v>0</v>
      </c>
      <c r="L17" s="511">
        <f t="shared" si="0"/>
        <v>0</v>
      </c>
      <c r="N17" s="40"/>
      <c r="O17" s="40"/>
      <c r="P17" s="40"/>
      <c r="Q17" s="40"/>
      <c r="R17" s="40"/>
      <c r="S17" s="40"/>
      <c r="T17" s="40"/>
      <c r="U17" s="40"/>
    </row>
    <row r="18" spans="1:21" s="41" customFormat="1" ht="12.75" customHeight="1" x14ac:dyDescent="0.2">
      <c r="A18" s="419" t="str">
        <f t="shared" si="1"/>
        <v>81104112</v>
      </c>
      <c r="B18" s="498">
        <v>8110</v>
      </c>
      <c r="C18" s="499">
        <v>4112</v>
      </c>
      <c r="D18" s="499"/>
      <c r="E18" s="499"/>
      <c r="F18" s="499"/>
      <c r="G18" s="500" t="s">
        <v>513</v>
      </c>
      <c r="H18" s="501">
        <v>0</v>
      </c>
      <c r="I18" s="501">
        <v>0</v>
      </c>
      <c r="J18" s="501">
        <v>0</v>
      </c>
      <c r="K18" s="501">
        <v>0</v>
      </c>
      <c r="L18" s="502">
        <f t="shared" si="0"/>
        <v>0</v>
      </c>
      <c r="N18" s="40"/>
      <c r="O18" s="40"/>
      <c r="P18" s="40"/>
      <c r="Q18" s="40"/>
      <c r="R18" s="40"/>
      <c r="S18" s="40"/>
      <c r="T18" s="40"/>
      <c r="U18" s="40"/>
    </row>
    <row r="19" spans="1:21" s="41" customFormat="1" x14ac:dyDescent="0.2">
      <c r="A19" s="419" t="str">
        <f t="shared" si="1"/>
        <v>811041121</v>
      </c>
      <c r="B19" s="503">
        <v>8110</v>
      </c>
      <c r="C19" s="504">
        <v>4112</v>
      </c>
      <c r="D19" s="504">
        <v>1</v>
      </c>
      <c r="E19" s="504"/>
      <c r="F19" s="504"/>
      <c r="G19" s="505" t="s">
        <v>513</v>
      </c>
      <c r="H19" s="506">
        <v>0</v>
      </c>
      <c r="I19" s="506">
        <v>0</v>
      </c>
      <c r="J19" s="506">
        <v>0</v>
      </c>
      <c r="K19" s="506">
        <v>0</v>
      </c>
      <c r="L19" s="502">
        <f t="shared" si="0"/>
        <v>0</v>
      </c>
      <c r="N19" s="40"/>
      <c r="O19" s="40"/>
      <c r="P19" s="40"/>
      <c r="Q19" s="40"/>
      <c r="R19" s="40"/>
      <c r="S19" s="40"/>
      <c r="T19" s="40"/>
      <c r="U19" s="40"/>
    </row>
    <row r="20" spans="1:21" s="41" customFormat="1" x14ac:dyDescent="0.2">
      <c r="A20" s="419" t="str">
        <f t="shared" si="1"/>
        <v>8110411211</v>
      </c>
      <c r="B20" s="503">
        <v>8110</v>
      </c>
      <c r="C20" s="504">
        <v>4112</v>
      </c>
      <c r="D20" s="504">
        <v>1</v>
      </c>
      <c r="E20" s="504">
        <v>1</v>
      </c>
      <c r="F20" s="504"/>
      <c r="G20" s="505" t="s">
        <v>513</v>
      </c>
      <c r="H20" s="506">
        <v>0</v>
      </c>
      <c r="I20" s="506">
        <v>0</v>
      </c>
      <c r="J20" s="506">
        <v>0</v>
      </c>
      <c r="K20" s="506">
        <v>0</v>
      </c>
      <c r="L20" s="502">
        <f t="shared" si="0"/>
        <v>0</v>
      </c>
      <c r="N20" s="40"/>
      <c r="O20" s="40"/>
      <c r="P20" s="40"/>
      <c r="Q20" s="40"/>
      <c r="R20" s="40"/>
      <c r="S20" s="40"/>
      <c r="T20" s="40"/>
      <c r="U20" s="40"/>
    </row>
    <row r="21" spans="1:21" s="41" customFormat="1" ht="12.75" customHeight="1" x14ac:dyDescent="0.2">
      <c r="A21" s="419" t="str">
        <f t="shared" si="1"/>
        <v>81104112111</v>
      </c>
      <c r="B21" s="507">
        <v>8110</v>
      </c>
      <c r="C21" s="508">
        <v>4112</v>
      </c>
      <c r="D21" s="508">
        <v>1</v>
      </c>
      <c r="E21" s="508">
        <v>1</v>
      </c>
      <c r="F21" s="508">
        <v>1</v>
      </c>
      <c r="G21" s="509" t="s">
        <v>48</v>
      </c>
      <c r="H21" s="510">
        <v>0</v>
      </c>
      <c r="I21" s="510">
        <v>0</v>
      </c>
      <c r="J21" s="510">
        <v>0</v>
      </c>
      <c r="K21" s="510">
        <v>0</v>
      </c>
      <c r="L21" s="511">
        <f t="shared" si="0"/>
        <v>0</v>
      </c>
      <c r="N21" s="40"/>
      <c r="O21" s="40"/>
      <c r="P21" s="40"/>
      <c r="Q21" s="40"/>
      <c r="R21" s="40"/>
      <c r="S21" s="40"/>
      <c r="T21" s="40"/>
      <c r="U21" s="40"/>
    </row>
    <row r="22" spans="1:21" s="41" customFormat="1" ht="12.75" customHeight="1" x14ac:dyDescent="0.2">
      <c r="A22" s="419" t="str">
        <f t="shared" si="1"/>
        <v>81104112112</v>
      </c>
      <c r="B22" s="507">
        <v>8110</v>
      </c>
      <c r="C22" s="508">
        <v>4112</v>
      </c>
      <c r="D22" s="508">
        <v>1</v>
      </c>
      <c r="E22" s="508">
        <v>1</v>
      </c>
      <c r="F22" s="508">
        <v>2</v>
      </c>
      <c r="G22" s="509" t="s">
        <v>514</v>
      </c>
      <c r="H22" s="510">
        <v>0</v>
      </c>
      <c r="I22" s="510">
        <v>0</v>
      </c>
      <c r="J22" s="510">
        <v>0</v>
      </c>
      <c r="K22" s="510">
        <v>0</v>
      </c>
      <c r="L22" s="511">
        <f t="shared" si="0"/>
        <v>0</v>
      </c>
      <c r="N22" s="40"/>
      <c r="O22" s="40"/>
      <c r="P22" s="40"/>
      <c r="Q22" s="40"/>
      <c r="R22" s="40"/>
      <c r="S22" s="40"/>
      <c r="T22" s="40"/>
      <c r="U22" s="40"/>
    </row>
    <row r="23" spans="1:21" s="41" customFormat="1" ht="18" customHeight="1" x14ac:dyDescent="0.2">
      <c r="A23" s="419" t="str">
        <f t="shared" si="1"/>
        <v>81104112113</v>
      </c>
      <c r="B23" s="507">
        <v>8110</v>
      </c>
      <c r="C23" s="508">
        <v>4112</v>
      </c>
      <c r="D23" s="508">
        <v>1</v>
      </c>
      <c r="E23" s="508">
        <v>1</v>
      </c>
      <c r="F23" s="508">
        <v>3</v>
      </c>
      <c r="G23" s="509" t="s">
        <v>49</v>
      </c>
      <c r="H23" s="510">
        <v>0</v>
      </c>
      <c r="I23" s="510">
        <v>0</v>
      </c>
      <c r="J23" s="510">
        <v>0</v>
      </c>
      <c r="K23" s="510">
        <v>0</v>
      </c>
      <c r="L23" s="511">
        <f t="shared" si="0"/>
        <v>0</v>
      </c>
      <c r="N23" s="40"/>
      <c r="O23" s="40"/>
      <c r="P23" s="40"/>
      <c r="Q23" s="40"/>
      <c r="R23" s="40"/>
      <c r="S23" s="40"/>
      <c r="T23" s="40"/>
      <c r="U23" s="40"/>
    </row>
    <row r="24" spans="1:21" s="41" customFormat="1" ht="12.75" customHeight="1" x14ac:dyDescent="0.2">
      <c r="A24" s="419" t="str">
        <f t="shared" si="1"/>
        <v>81104113</v>
      </c>
      <c r="B24" s="498">
        <v>8110</v>
      </c>
      <c r="C24" s="499">
        <v>4113</v>
      </c>
      <c r="D24" s="499"/>
      <c r="E24" s="499"/>
      <c r="F24" s="499"/>
      <c r="G24" s="500" t="s">
        <v>515</v>
      </c>
      <c r="H24" s="501">
        <v>0</v>
      </c>
      <c r="I24" s="501">
        <v>0</v>
      </c>
      <c r="J24" s="501">
        <v>0</v>
      </c>
      <c r="K24" s="501">
        <v>0</v>
      </c>
      <c r="L24" s="502">
        <f t="shared" si="0"/>
        <v>0</v>
      </c>
      <c r="N24" s="40"/>
      <c r="O24" s="40"/>
      <c r="P24" s="40"/>
      <c r="Q24" s="40"/>
      <c r="R24" s="40"/>
      <c r="S24" s="40"/>
      <c r="T24" s="40"/>
      <c r="U24" s="40"/>
    </row>
    <row r="25" spans="1:21" s="41" customFormat="1" ht="24" x14ac:dyDescent="0.2">
      <c r="A25" s="419" t="str">
        <f t="shared" si="1"/>
        <v>811041131</v>
      </c>
      <c r="B25" s="503">
        <v>8110</v>
      </c>
      <c r="C25" s="504">
        <v>4113</v>
      </c>
      <c r="D25" s="504">
        <v>1</v>
      </c>
      <c r="E25" s="504"/>
      <c r="F25" s="504"/>
      <c r="G25" s="505" t="s">
        <v>515</v>
      </c>
      <c r="H25" s="506">
        <v>0</v>
      </c>
      <c r="I25" s="506">
        <v>0</v>
      </c>
      <c r="J25" s="506">
        <v>0</v>
      </c>
      <c r="K25" s="506">
        <v>0</v>
      </c>
      <c r="L25" s="502">
        <f t="shared" si="0"/>
        <v>0</v>
      </c>
      <c r="N25" s="40"/>
      <c r="O25" s="40"/>
      <c r="P25" s="40"/>
      <c r="Q25" s="40"/>
      <c r="R25" s="40"/>
      <c r="S25" s="40"/>
      <c r="T25" s="40"/>
      <c r="U25" s="40"/>
    </row>
    <row r="26" spans="1:21" s="41" customFormat="1" ht="24" x14ac:dyDescent="0.2">
      <c r="A26" s="419" t="str">
        <f t="shared" si="1"/>
        <v>8110411311</v>
      </c>
      <c r="B26" s="503">
        <v>8110</v>
      </c>
      <c r="C26" s="504">
        <v>4113</v>
      </c>
      <c r="D26" s="504">
        <v>1</v>
      </c>
      <c r="E26" s="504">
        <v>1</v>
      </c>
      <c r="F26" s="504"/>
      <c r="G26" s="505" t="s">
        <v>515</v>
      </c>
      <c r="H26" s="506">
        <v>0</v>
      </c>
      <c r="I26" s="506">
        <v>0</v>
      </c>
      <c r="J26" s="506">
        <v>0</v>
      </c>
      <c r="K26" s="506">
        <v>0</v>
      </c>
      <c r="L26" s="502">
        <f t="shared" si="0"/>
        <v>0</v>
      </c>
      <c r="N26" s="40"/>
      <c r="O26" s="40"/>
      <c r="P26" s="40"/>
      <c r="Q26" s="40"/>
      <c r="R26" s="40"/>
      <c r="S26" s="40"/>
      <c r="T26" s="40"/>
      <c r="U26" s="40"/>
    </row>
    <row r="27" spans="1:21" s="41" customFormat="1" ht="12.75" customHeight="1" x14ac:dyDescent="0.2">
      <c r="A27" s="419" t="str">
        <f t="shared" si="1"/>
        <v>81104113111</v>
      </c>
      <c r="B27" s="507">
        <v>8110</v>
      </c>
      <c r="C27" s="508">
        <v>4113</v>
      </c>
      <c r="D27" s="508">
        <v>1</v>
      </c>
      <c r="E27" s="508">
        <v>1</v>
      </c>
      <c r="F27" s="508">
        <v>1</v>
      </c>
      <c r="G27" s="509" t="s">
        <v>515</v>
      </c>
      <c r="H27" s="510">
        <v>0</v>
      </c>
      <c r="I27" s="510">
        <v>0</v>
      </c>
      <c r="J27" s="510">
        <v>0</v>
      </c>
      <c r="K27" s="510">
        <v>0</v>
      </c>
      <c r="L27" s="511">
        <f t="shared" si="0"/>
        <v>0</v>
      </c>
      <c r="N27" s="40"/>
      <c r="O27" s="40"/>
      <c r="P27" s="40"/>
      <c r="Q27" s="40"/>
      <c r="R27" s="40"/>
      <c r="S27" s="40"/>
      <c r="T27" s="40"/>
      <c r="U27" s="40"/>
    </row>
    <row r="28" spans="1:21" s="41" customFormat="1" ht="12.75" customHeight="1" x14ac:dyDescent="0.2">
      <c r="A28" s="419" t="str">
        <f t="shared" si="1"/>
        <v>81104114</v>
      </c>
      <c r="B28" s="498">
        <v>8110</v>
      </c>
      <c r="C28" s="499">
        <v>4114</v>
      </c>
      <c r="D28" s="499"/>
      <c r="E28" s="499"/>
      <c r="F28" s="499"/>
      <c r="G28" s="500" t="s">
        <v>50</v>
      </c>
      <c r="H28" s="501">
        <v>0</v>
      </c>
      <c r="I28" s="501">
        <v>0</v>
      </c>
      <c r="J28" s="501">
        <v>0</v>
      </c>
      <c r="K28" s="501">
        <v>0</v>
      </c>
      <c r="L28" s="502">
        <f t="shared" si="0"/>
        <v>0</v>
      </c>
      <c r="N28" s="40"/>
      <c r="O28" s="40"/>
      <c r="P28" s="40"/>
      <c r="Q28" s="40"/>
      <c r="R28" s="40"/>
      <c r="S28" s="40"/>
      <c r="T28" s="40"/>
      <c r="U28" s="40"/>
    </row>
    <row r="29" spans="1:21" s="41" customFormat="1" x14ac:dyDescent="0.2">
      <c r="A29" s="419" t="str">
        <f t="shared" si="1"/>
        <v>811041141</v>
      </c>
      <c r="B29" s="503">
        <v>8110</v>
      </c>
      <c r="C29" s="504">
        <v>4114</v>
      </c>
      <c r="D29" s="504">
        <v>1</v>
      </c>
      <c r="E29" s="504"/>
      <c r="F29" s="504"/>
      <c r="G29" s="505" t="s">
        <v>50</v>
      </c>
      <c r="H29" s="506">
        <v>0</v>
      </c>
      <c r="I29" s="506">
        <v>0</v>
      </c>
      <c r="J29" s="506">
        <v>0</v>
      </c>
      <c r="K29" s="506">
        <v>0</v>
      </c>
      <c r="L29" s="502">
        <f t="shared" si="0"/>
        <v>0</v>
      </c>
      <c r="N29" s="40"/>
      <c r="O29" s="40"/>
      <c r="P29" s="40"/>
      <c r="Q29" s="40"/>
      <c r="R29" s="40"/>
      <c r="S29" s="40"/>
      <c r="T29" s="40"/>
      <c r="U29" s="40"/>
    </row>
    <row r="30" spans="1:21" s="41" customFormat="1" x14ac:dyDescent="0.2">
      <c r="A30" s="419" t="str">
        <f t="shared" si="1"/>
        <v>8110411411</v>
      </c>
      <c r="B30" s="503">
        <v>8110</v>
      </c>
      <c r="C30" s="504">
        <v>4114</v>
      </c>
      <c r="D30" s="504">
        <v>1</v>
      </c>
      <c r="E30" s="504">
        <v>1</v>
      </c>
      <c r="F30" s="504"/>
      <c r="G30" s="505" t="s">
        <v>50</v>
      </c>
      <c r="H30" s="506">
        <v>0</v>
      </c>
      <c r="I30" s="506">
        <v>0</v>
      </c>
      <c r="J30" s="506">
        <v>0</v>
      </c>
      <c r="K30" s="506">
        <v>0</v>
      </c>
      <c r="L30" s="502">
        <f t="shared" si="0"/>
        <v>0</v>
      </c>
      <c r="N30" s="40"/>
      <c r="O30" s="40"/>
      <c r="P30" s="40"/>
      <c r="Q30" s="40"/>
      <c r="R30" s="40"/>
      <c r="S30" s="40"/>
      <c r="T30" s="40"/>
      <c r="U30" s="40"/>
    </row>
    <row r="31" spans="1:21" s="41" customFormat="1" ht="12.75" customHeight="1" x14ac:dyDescent="0.2">
      <c r="A31" s="419" t="str">
        <f t="shared" si="1"/>
        <v>81104114111</v>
      </c>
      <c r="B31" s="507">
        <v>8110</v>
      </c>
      <c r="C31" s="508">
        <v>4114</v>
      </c>
      <c r="D31" s="508">
        <v>1</v>
      </c>
      <c r="E31" s="508">
        <v>1</v>
      </c>
      <c r="F31" s="508">
        <v>1</v>
      </c>
      <c r="G31" s="509" t="s">
        <v>50</v>
      </c>
      <c r="H31" s="510">
        <v>0</v>
      </c>
      <c r="I31" s="510">
        <v>0</v>
      </c>
      <c r="J31" s="510">
        <v>0</v>
      </c>
      <c r="K31" s="510">
        <v>0</v>
      </c>
      <c r="L31" s="511">
        <f t="shared" si="0"/>
        <v>0</v>
      </c>
      <c r="N31" s="40"/>
      <c r="O31" s="40"/>
      <c r="P31" s="40"/>
      <c r="Q31" s="40"/>
      <c r="R31" s="40"/>
      <c r="S31" s="40"/>
      <c r="T31" s="40"/>
      <c r="U31" s="40"/>
    </row>
    <row r="32" spans="1:21" s="41" customFormat="1" ht="12.75" customHeight="1" x14ac:dyDescent="0.2">
      <c r="A32" s="419" t="str">
        <f t="shared" si="1"/>
        <v>81104115</v>
      </c>
      <c r="B32" s="498">
        <v>8110</v>
      </c>
      <c r="C32" s="499">
        <v>4115</v>
      </c>
      <c r="D32" s="499"/>
      <c r="E32" s="499"/>
      <c r="F32" s="499"/>
      <c r="G32" s="500" t="s">
        <v>516</v>
      </c>
      <c r="H32" s="501">
        <v>0</v>
      </c>
      <c r="I32" s="501">
        <v>0</v>
      </c>
      <c r="J32" s="501">
        <v>0</v>
      </c>
      <c r="K32" s="501">
        <v>0</v>
      </c>
      <c r="L32" s="502">
        <f t="shared" si="0"/>
        <v>0</v>
      </c>
      <c r="N32" s="40"/>
      <c r="O32" s="40"/>
      <c r="P32" s="40"/>
      <c r="Q32" s="40"/>
      <c r="R32" s="40"/>
      <c r="S32" s="40"/>
      <c r="T32" s="40"/>
      <c r="U32" s="40"/>
    </row>
    <row r="33" spans="1:21" s="41" customFormat="1" x14ac:dyDescent="0.2">
      <c r="A33" s="419" t="str">
        <f t="shared" si="1"/>
        <v>811041151</v>
      </c>
      <c r="B33" s="503">
        <v>8110</v>
      </c>
      <c r="C33" s="504">
        <v>4115</v>
      </c>
      <c r="D33" s="504">
        <v>1</v>
      </c>
      <c r="E33" s="504"/>
      <c r="F33" s="504"/>
      <c r="G33" s="505" t="s">
        <v>516</v>
      </c>
      <c r="H33" s="506">
        <v>0</v>
      </c>
      <c r="I33" s="506">
        <v>0</v>
      </c>
      <c r="J33" s="506">
        <v>0</v>
      </c>
      <c r="K33" s="506">
        <v>0</v>
      </c>
      <c r="L33" s="502">
        <f t="shared" si="0"/>
        <v>0</v>
      </c>
      <c r="N33" s="40"/>
      <c r="O33" s="40"/>
      <c r="P33" s="40"/>
      <c r="Q33" s="40"/>
      <c r="R33" s="40"/>
      <c r="S33" s="40"/>
      <c r="T33" s="40"/>
      <c r="U33" s="40"/>
    </row>
    <row r="34" spans="1:21" s="41" customFormat="1" x14ac:dyDescent="0.2">
      <c r="A34" s="419" t="str">
        <f t="shared" si="1"/>
        <v>8110411511</v>
      </c>
      <c r="B34" s="503">
        <v>8110</v>
      </c>
      <c r="C34" s="504">
        <v>4115</v>
      </c>
      <c r="D34" s="504">
        <v>1</v>
      </c>
      <c r="E34" s="504">
        <v>1</v>
      </c>
      <c r="F34" s="504"/>
      <c r="G34" s="505" t="s">
        <v>516</v>
      </c>
      <c r="H34" s="506">
        <v>0</v>
      </c>
      <c r="I34" s="506">
        <v>0</v>
      </c>
      <c r="J34" s="506">
        <v>0</v>
      </c>
      <c r="K34" s="506">
        <v>0</v>
      </c>
      <c r="L34" s="502">
        <f t="shared" si="0"/>
        <v>0</v>
      </c>
      <c r="N34" s="40"/>
      <c r="O34" s="40"/>
      <c r="P34" s="40"/>
      <c r="Q34" s="40"/>
      <c r="R34" s="40"/>
      <c r="S34" s="40"/>
      <c r="T34" s="40"/>
      <c r="U34" s="40"/>
    </row>
    <row r="35" spans="1:21" s="41" customFormat="1" ht="12.75" customHeight="1" x14ac:dyDescent="0.2">
      <c r="A35" s="419" t="str">
        <f t="shared" si="1"/>
        <v>81104115111</v>
      </c>
      <c r="B35" s="507">
        <v>8110</v>
      </c>
      <c r="C35" s="508">
        <v>4115</v>
      </c>
      <c r="D35" s="508">
        <v>1</v>
      </c>
      <c r="E35" s="508">
        <v>1</v>
      </c>
      <c r="F35" s="508">
        <v>1</v>
      </c>
      <c r="G35" s="509" t="s">
        <v>516</v>
      </c>
      <c r="H35" s="510">
        <v>0</v>
      </c>
      <c r="I35" s="510">
        <v>0</v>
      </c>
      <c r="J35" s="510">
        <v>0</v>
      </c>
      <c r="K35" s="510">
        <v>0</v>
      </c>
      <c r="L35" s="511">
        <f t="shared" si="0"/>
        <v>0</v>
      </c>
      <c r="N35" s="40"/>
      <c r="O35" s="40"/>
      <c r="P35" s="40"/>
      <c r="Q35" s="40"/>
      <c r="R35" s="40"/>
      <c r="S35" s="40"/>
      <c r="T35" s="40"/>
      <c r="U35" s="40"/>
    </row>
    <row r="36" spans="1:21" s="41" customFormat="1" ht="12.75" customHeight="1" x14ac:dyDescent="0.2">
      <c r="A36" s="419" t="str">
        <f t="shared" si="1"/>
        <v>81104116</v>
      </c>
      <c r="B36" s="498">
        <v>8110</v>
      </c>
      <c r="C36" s="499">
        <v>4116</v>
      </c>
      <c r="D36" s="499"/>
      <c r="E36" s="499"/>
      <c r="F36" s="499"/>
      <c r="G36" s="500" t="s">
        <v>51</v>
      </c>
      <c r="H36" s="501">
        <v>0</v>
      </c>
      <c r="I36" s="501">
        <v>0</v>
      </c>
      <c r="J36" s="501">
        <v>0</v>
      </c>
      <c r="K36" s="501">
        <v>0</v>
      </c>
      <c r="L36" s="502">
        <f t="shared" si="0"/>
        <v>0</v>
      </c>
      <c r="N36" s="40"/>
      <c r="O36" s="40"/>
      <c r="P36" s="40"/>
      <c r="Q36" s="40"/>
      <c r="R36" s="40"/>
      <c r="S36" s="40"/>
      <c r="T36" s="40"/>
      <c r="U36" s="40"/>
    </row>
    <row r="37" spans="1:21" s="41" customFormat="1" x14ac:dyDescent="0.2">
      <c r="A37" s="419" t="str">
        <f t="shared" si="1"/>
        <v>811041161</v>
      </c>
      <c r="B37" s="503">
        <v>8110</v>
      </c>
      <c r="C37" s="504">
        <v>4116</v>
      </c>
      <c r="D37" s="504">
        <v>1</v>
      </c>
      <c r="E37" s="504"/>
      <c r="F37" s="504"/>
      <c r="G37" s="505" t="s">
        <v>51</v>
      </c>
      <c r="H37" s="506">
        <v>0</v>
      </c>
      <c r="I37" s="506">
        <v>0</v>
      </c>
      <c r="J37" s="506">
        <v>0</v>
      </c>
      <c r="K37" s="506">
        <v>0</v>
      </c>
      <c r="L37" s="502">
        <f t="shared" si="0"/>
        <v>0</v>
      </c>
      <c r="N37" s="40"/>
      <c r="O37" s="40"/>
      <c r="P37" s="40"/>
      <c r="Q37" s="40"/>
      <c r="R37" s="40"/>
      <c r="S37" s="40"/>
      <c r="T37" s="40"/>
      <c r="U37" s="40"/>
    </row>
    <row r="38" spans="1:21" s="41" customFormat="1" x14ac:dyDescent="0.2">
      <c r="A38" s="419" t="str">
        <f t="shared" si="1"/>
        <v>8110411611</v>
      </c>
      <c r="B38" s="503">
        <v>8110</v>
      </c>
      <c r="C38" s="504">
        <v>4116</v>
      </c>
      <c r="D38" s="504">
        <v>1</v>
      </c>
      <c r="E38" s="504">
        <v>1</v>
      </c>
      <c r="F38" s="504"/>
      <c r="G38" s="505" t="s">
        <v>51</v>
      </c>
      <c r="H38" s="506">
        <v>0</v>
      </c>
      <c r="I38" s="506">
        <v>0</v>
      </c>
      <c r="J38" s="506">
        <v>0</v>
      </c>
      <c r="K38" s="506">
        <v>0</v>
      </c>
      <c r="L38" s="502">
        <f t="shared" si="0"/>
        <v>0</v>
      </c>
      <c r="N38" s="40"/>
      <c r="O38" s="40"/>
      <c r="P38" s="40"/>
      <c r="Q38" s="40"/>
      <c r="R38" s="40"/>
      <c r="S38" s="40"/>
      <c r="T38" s="40"/>
      <c r="U38" s="40"/>
    </row>
    <row r="39" spans="1:21" s="41" customFormat="1" ht="12.75" customHeight="1" x14ac:dyDescent="0.2">
      <c r="A39" s="419" t="str">
        <f t="shared" si="1"/>
        <v>81104116111</v>
      </c>
      <c r="B39" s="507">
        <v>8110</v>
      </c>
      <c r="C39" s="508">
        <v>4116</v>
      </c>
      <c r="D39" s="508">
        <v>1</v>
      </c>
      <c r="E39" s="508">
        <v>1</v>
      </c>
      <c r="F39" s="508">
        <v>1</v>
      </c>
      <c r="G39" s="509" t="s">
        <v>51</v>
      </c>
      <c r="H39" s="510">
        <v>0</v>
      </c>
      <c r="I39" s="510">
        <v>0</v>
      </c>
      <c r="J39" s="510">
        <v>0</v>
      </c>
      <c r="K39" s="510">
        <v>0</v>
      </c>
      <c r="L39" s="511">
        <f t="shared" si="0"/>
        <v>0</v>
      </c>
      <c r="N39" s="40"/>
      <c r="O39" s="40"/>
      <c r="P39" s="40"/>
      <c r="Q39" s="40"/>
      <c r="R39" s="40"/>
      <c r="S39" s="40"/>
      <c r="T39" s="40"/>
      <c r="U39" s="40"/>
    </row>
    <row r="40" spans="1:21" s="41" customFormat="1" ht="12.75" customHeight="1" x14ac:dyDescent="0.2">
      <c r="A40" s="419" t="str">
        <f t="shared" si="1"/>
        <v>81104117</v>
      </c>
      <c r="B40" s="498">
        <v>8110</v>
      </c>
      <c r="C40" s="499">
        <v>4117</v>
      </c>
      <c r="D40" s="499"/>
      <c r="E40" s="499"/>
      <c r="F40" s="499"/>
      <c r="G40" s="500" t="s">
        <v>52</v>
      </c>
      <c r="H40" s="501">
        <v>0</v>
      </c>
      <c r="I40" s="501">
        <v>0</v>
      </c>
      <c r="J40" s="501">
        <v>0</v>
      </c>
      <c r="K40" s="501">
        <v>0</v>
      </c>
      <c r="L40" s="502">
        <f t="shared" si="0"/>
        <v>0</v>
      </c>
      <c r="N40" s="40"/>
      <c r="O40" s="40"/>
      <c r="P40" s="40"/>
      <c r="Q40" s="40"/>
      <c r="R40" s="40"/>
      <c r="S40" s="40"/>
      <c r="T40" s="40"/>
      <c r="U40" s="40"/>
    </row>
    <row r="41" spans="1:21" s="41" customFormat="1" x14ac:dyDescent="0.2">
      <c r="A41" s="419" t="str">
        <f t="shared" si="1"/>
        <v>811041171</v>
      </c>
      <c r="B41" s="503">
        <v>8110</v>
      </c>
      <c r="C41" s="504">
        <v>4117</v>
      </c>
      <c r="D41" s="504">
        <v>1</v>
      </c>
      <c r="E41" s="504"/>
      <c r="F41" s="504"/>
      <c r="G41" s="505" t="s">
        <v>52</v>
      </c>
      <c r="H41" s="506">
        <v>0</v>
      </c>
      <c r="I41" s="506">
        <v>0</v>
      </c>
      <c r="J41" s="506">
        <v>0</v>
      </c>
      <c r="K41" s="506">
        <v>0</v>
      </c>
      <c r="L41" s="502">
        <f t="shared" si="0"/>
        <v>0</v>
      </c>
      <c r="N41" s="40"/>
      <c r="O41" s="40"/>
      <c r="P41" s="40"/>
      <c r="Q41" s="40"/>
      <c r="R41" s="40"/>
      <c r="S41" s="40"/>
      <c r="T41" s="40"/>
      <c r="U41" s="40"/>
    </row>
    <row r="42" spans="1:21" s="41" customFormat="1" x14ac:dyDescent="0.2">
      <c r="A42" s="419" t="str">
        <f t="shared" si="1"/>
        <v>8110411711</v>
      </c>
      <c r="B42" s="503">
        <v>8110</v>
      </c>
      <c r="C42" s="504">
        <v>4117</v>
      </c>
      <c r="D42" s="504">
        <v>1</v>
      </c>
      <c r="E42" s="504">
        <v>1</v>
      </c>
      <c r="F42" s="504"/>
      <c r="G42" s="505" t="s">
        <v>52</v>
      </c>
      <c r="H42" s="506">
        <v>0</v>
      </c>
      <c r="I42" s="506">
        <v>0</v>
      </c>
      <c r="J42" s="506">
        <v>0</v>
      </c>
      <c r="K42" s="506">
        <v>0</v>
      </c>
      <c r="L42" s="502">
        <f t="shared" si="0"/>
        <v>0</v>
      </c>
      <c r="N42" s="40"/>
      <c r="O42" s="40"/>
      <c r="P42" s="40"/>
      <c r="Q42" s="40"/>
      <c r="R42" s="40"/>
      <c r="S42" s="40"/>
      <c r="T42" s="40"/>
      <c r="U42" s="40"/>
    </row>
    <row r="43" spans="1:21" s="41" customFormat="1" ht="12.75" customHeight="1" x14ac:dyDescent="0.2">
      <c r="A43" s="419" t="str">
        <f t="shared" si="1"/>
        <v>81104117111</v>
      </c>
      <c r="B43" s="507">
        <v>8110</v>
      </c>
      <c r="C43" s="508">
        <v>4117</v>
      </c>
      <c r="D43" s="508">
        <v>1</v>
      </c>
      <c r="E43" s="508">
        <v>1</v>
      </c>
      <c r="F43" s="508">
        <v>1</v>
      </c>
      <c r="G43" s="509" t="s">
        <v>53</v>
      </c>
      <c r="H43" s="510">
        <v>0</v>
      </c>
      <c r="I43" s="510">
        <v>0</v>
      </c>
      <c r="J43" s="510">
        <v>0</v>
      </c>
      <c r="K43" s="510">
        <v>0</v>
      </c>
      <c r="L43" s="511">
        <f t="shared" si="0"/>
        <v>0</v>
      </c>
      <c r="N43" s="40"/>
      <c r="O43" s="40"/>
      <c r="P43" s="40"/>
      <c r="Q43" s="40"/>
      <c r="R43" s="40"/>
      <c r="S43" s="40"/>
      <c r="T43" s="40"/>
      <c r="U43" s="40"/>
    </row>
    <row r="44" spans="1:21" s="41" customFormat="1" ht="12.75" customHeight="1" x14ac:dyDescent="0.2">
      <c r="A44" s="419" t="str">
        <f t="shared" si="1"/>
        <v>81104117112</v>
      </c>
      <c r="B44" s="507">
        <v>8110</v>
      </c>
      <c r="C44" s="508">
        <v>4117</v>
      </c>
      <c r="D44" s="508">
        <v>1</v>
      </c>
      <c r="E44" s="508">
        <v>1</v>
      </c>
      <c r="F44" s="508">
        <v>2</v>
      </c>
      <c r="G44" s="509" t="s">
        <v>54</v>
      </c>
      <c r="H44" s="510">
        <v>0</v>
      </c>
      <c r="I44" s="510">
        <v>0</v>
      </c>
      <c r="J44" s="510">
        <v>0</v>
      </c>
      <c r="K44" s="510">
        <v>0</v>
      </c>
      <c r="L44" s="511">
        <f t="shared" si="0"/>
        <v>0</v>
      </c>
      <c r="N44" s="40"/>
      <c r="O44" s="40"/>
      <c r="P44" s="40"/>
      <c r="Q44" s="40"/>
      <c r="R44" s="40"/>
      <c r="S44" s="40"/>
      <c r="T44" s="40"/>
      <c r="U44" s="40"/>
    </row>
    <row r="45" spans="1:21" s="41" customFormat="1" ht="12.75" customHeight="1" x14ac:dyDescent="0.2">
      <c r="A45" s="419" t="str">
        <f t="shared" si="1"/>
        <v>81104117113</v>
      </c>
      <c r="B45" s="507">
        <v>8110</v>
      </c>
      <c r="C45" s="508">
        <v>4117</v>
      </c>
      <c r="D45" s="508">
        <v>1</v>
      </c>
      <c r="E45" s="508">
        <v>1</v>
      </c>
      <c r="F45" s="508">
        <v>3</v>
      </c>
      <c r="G45" s="509" t="s">
        <v>517</v>
      </c>
      <c r="H45" s="510">
        <v>0</v>
      </c>
      <c r="I45" s="510">
        <v>0</v>
      </c>
      <c r="J45" s="510">
        <v>0</v>
      </c>
      <c r="K45" s="510">
        <v>0</v>
      </c>
      <c r="L45" s="511">
        <f t="shared" si="0"/>
        <v>0</v>
      </c>
      <c r="N45" s="40"/>
      <c r="O45" s="40"/>
      <c r="P45" s="40"/>
      <c r="Q45" s="40"/>
      <c r="R45" s="40"/>
      <c r="S45" s="40"/>
      <c r="T45" s="40"/>
      <c r="U45" s="40"/>
    </row>
    <row r="46" spans="1:21" s="41" customFormat="1" ht="12.75" customHeight="1" x14ac:dyDescent="0.2">
      <c r="A46" s="419" t="str">
        <f t="shared" si="1"/>
        <v>81104117114</v>
      </c>
      <c r="B46" s="507">
        <v>8110</v>
      </c>
      <c r="C46" s="508">
        <v>4117</v>
      </c>
      <c r="D46" s="508">
        <v>1</v>
      </c>
      <c r="E46" s="508">
        <v>1</v>
      </c>
      <c r="F46" s="508">
        <v>4</v>
      </c>
      <c r="G46" s="509" t="s">
        <v>66</v>
      </c>
      <c r="H46" s="510">
        <v>0</v>
      </c>
      <c r="I46" s="510">
        <v>0</v>
      </c>
      <c r="J46" s="510">
        <v>0</v>
      </c>
      <c r="K46" s="510">
        <v>0</v>
      </c>
      <c r="L46" s="511">
        <f t="shared" si="0"/>
        <v>0</v>
      </c>
      <c r="N46" s="40"/>
      <c r="O46" s="40"/>
      <c r="P46" s="40"/>
      <c r="Q46" s="40"/>
      <c r="R46" s="40"/>
      <c r="S46" s="40"/>
      <c r="T46" s="40"/>
      <c r="U46" s="40"/>
    </row>
    <row r="47" spans="1:21" s="41" customFormat="1" ht="12.75" customHeight="1" x14ac:dyDescent="0.2">
      <c r="A47" s="419" t="str">
        <f t="shared" si="1"/>
        <v>81104118</v>
      </c>
      <c r="B47" s="498">
        <v>8110</v>
      </c>
      <c r="C47" s="499">
        <v>4118</v>
      </c>
      <c r="D47" s="499"/>
      <c r="E47" s="499"/>
      <c r="F47" s="499"/>
      <c r="G47" s="500" t="s">
        <v>518</v>
      </c>
      <c r="H47" s="501">
        <v>0</v>
      </c>
      <c r="I47" s="501">
        <v>0</v>
      </c>
      <c r="J47" s="501">
        <v>0</v>
      </c>
      <c r="K47" s="501">
        <v>0</v>
      </c>
      <c r="L47" s="502">
        <f t="shared" si="0"/>
        <v>0</v>
      </c>
      <c r="N47" s="40"/>
      <c r="O47" s="40"/>
      <c r="P47" s="40"/>
      <c r="Q47" s="40"/>
      <c r="R47" s="40"/>
      <c r="S47" s="40"/>
      <c r="T47" s="40"/>
      <c r="U47" s="40"/>
    </row>
    <row r="48" spans="1:21" s="41" customFormat="1" ht="36" x14ac:dyDescent="0.2">
      <c r="A48" s="419" t="str">
        <f t="shared" si="1"/>
        <v>811041181</v>
      </c>
      <c r="B48" s="503">
        <v>8110</v>
      </c>
      <c r="C48" s="504">
        <v>4118</v>
      </c>
      <c r="D48" s="504">
        <v>1</v>
      </c>
      <c r="E48" s="504"/>
      <c r="F48" s="504"/>
      <c r="G48" s="505" t="s">
        <v>519</v>
      </c>
      <c r="H48" s="506">
        <v>0</v>
      </c>
      <c r="I48" s="506">
        <v>0</v>
      </c>
      <c r="J48" s="506">
        <v>0</v>
      </c>
      <c r="K48" s="506">
        <v>0</v>
      </c>
      <c r="L48" s="502">
        <f t="shared" si="0"/>
        <v>0</v>
      </c>
      <c r="N48" s="40"/>
      <c r="O48" s="40"/>
      <c r="P48" s="40"/>
      <c r="Q48" s="40"/>
      <c r="R48" s="40"/>
      <c r="S48" s="40"/>
      <c r="T48" s="40"/>
      <c r="U48" s="40"/>
    </row>
    <row r="49" spans="1:21" s="41" customFormat="1" ht="36" x14ac:dyDescent="0.2">
      <c r="A49" s="419" t="str">
        <f t="shared" si="1"/>
        <v>8110411811</v>
      </c>
      <c r="B49" s="503">
        <v>8110</v>
      </c>
      <c r="C49" s="504">
        <v>4118</v>
      </c>
      <c r="D49" s="504">
        <v>1</v>
      </c>
      <c r="E49" s="504">
        <v>1</v>
      </c>
      <c r="F49" s="504"/>
      <c r="G49" s="505" t="s">
        <v>519</v>
      </c>
      <c r="H49" s="506">
        <v>0</v>
      </c>
      <c r="I49" s="506">
        <v>0</v>
      </c>
      <c r="J49" s="506">
        <v>0</v>
      </c>
      <c r="K49" s="506">
        <v>0</v>
      </c>
      <c r="L49" s="502">
        <f t="shared" si="0"/>
        <v>0</v>
      </c>
      <c r="N49" s="40"/>
      <c r="O49" s="40"/>
      <c r="P49" s="40"/>
      <c r="Q49" s="40"/>
      <c r="R49" s="40"/>
      <c r="S49" s="40"/>
      <c r="T49" s="40"/>
      <c r="U49" s="40"/>
    </row>
    <row r="50" spans="1:21" s="41" customFormat="1" ht="19.5" customHeight="1" x14ac:dyDescent="0.2">
      <c r="A50" s="419" t="str">
        <f t="shared" si="1"/>
        <v>81104118111</v>
      </c>
      <c r="B50" s="507">
        <v>8110</v>
      </c>
      <c r="C50" s="508">
        <v>4118</v>
      </c>
      <c r="D50" s="508">
        <v>1</v>
      </c>
      <c r="E50" s="508">
        <v>1</v>
      </c>
      <c r="F50" s="508">
        <v>1</v>
      </c>
      <c r="G50" s="509" t="s">
        <v>519</v>
      </c>
      <c r="H50" s="510">
        <v>0</v>
      </c>
      <c r="I50" s="510">
        <v>0</v>
      </c>
      <c r="J50" s="510">
        <v>0</v>
      </c>
      <c r="K50" s="510">
        <v>0</v>
      </c>
      <c r="L50" s="511">
        <f t="shared" si="0"/>
        <v>0</v>
      </c>
      <c r="N50" s="40"/>
      <c r="O50" s="40"/>
      <c r="P50" s="40"/>
      <c r="Q50" s="40"/>
      <c r="R50" s="40"/>
      <c r="S50" s="40"/>
      <c r="T50" s="40"/>
      <c r="U50" s="40"/>
    </row>
    <row r="51" spans="1:21" s="41" customFormat="1" x14ac:dyDescent="0.2">
      <c r="A51" s="419" t="str">
        <f t="shared" si="1"/>
        <v>81104119</v>
      </c>
      <c r="B51" s="498">
        <v>8110</v>
      </c>
      <c r="C51" s="499">
        <v>4119</v>
      </c>
      <c r="D51" s="499"/>
      <c r="E51" s="499"/>
      <c r="F51" s="499"/>
      <c r="G51" s="500" t="s">
        <v>57</v>
      </c>
      <c r="H51" s="501">
        <v>0</v>
      </c>
      <c r="I51" s="501">
        <v>0</v>
      </c>
      <c r="J51" s="501">
        <v>0</v>
      </c>
      <c r="K51" s="501">
        <v>0</v>
      </c>
      <c r="L51" s="502">
        <f t="shared" si="0"/>
        <v>0</v>
      </c>
      <c r="N51" s="40"/>
      <c r="O51" s="40"/>
      <c r="P51" s="40"/>
      <c r="Q51" s="40"/>
      <c r="R51" s="40"/>
      <c r="S51" s="40"/>
      <c r="T51" s="40"/>
      <c r="U51" s="40"/>
    </row>
    <row r="52" spans="1:21" s="41" customFormat="1" x14ac:dyDescent="0.2">
      <c r="A52" s="419" t="str">
        <f t="shared" si="1"/>
        <v>811041191</v>
      </c>
      <c r="B52" s="503">
        <v>8110</v>
      </c>
      <c r="C52" s="504">
        <v>4119</v>
      </c>
      <c r="D52" s="504">
        <v>1</v>
      </c>
      <c r="E52" s="504"/>
      <c r="F52" s="504"/>
      <c r="G52" s="505" t="s">
        <v>57</v>
      </c>
      <c r="H52" s="506">
        <v>0</v>
      </c>
      <c r="I52" s="506">
        <v>0</v>
      </c>
      <c r="J52" s="506">
        <v>0</v>
      </c>
      <c r="K52" s="506">
        <v>0</v>
      </c>
      <c r="L52" s="502">
        <f t="shared" si="0"/>
        <v>0</v>
      </c>
      <c r="N52" s="40"/>
      <c r="O52" s="40"/>
      <c r="P52" s="40"/>
      <c r="Q52" s="40"/>
      <c r="R52" s="40"/>
      <c r="S52" s="40"/>
      <c r="T52" s="40"/>
      <c r="U52" s="40"/>
    </row>
    <row r="53" spans="1:21" s="41" customFormat="1" x14ac:dyDescent="0.2">
      <c r="A53" s="419" t="str">
        <f t="shared" si="1"/>
        <v>8110411911</v>
      </c>
      <c r="B53" s="503">
        <v>8110</v>
      </c>
      <c r="C53" s="504">
        <v>4119</v>
      </c>
      <c r="D53" s="504">
        <v>1</v>
      </c>
      <c r="E53" s="504">
        <v>1</v>
      </c>
      <c r="F53" s="504"/>
      <c r="G53" s="505" t="s">
        <v>57</v>
      </c>
      <c r="H53" s="506">
        <v>0</v>
      </c>
      <c r="I53" s="506">
        <v>0</v>
      </c>
      <c r="J53" s="506">
        <v>0</v>
      </c>
      <c r="K53" s="506">
        <v>0</v>
      </c>
      <c r="L53" s="502">
        <f t="shared" si="0"/>
        <v>0</v>
      </c>
      <c r="N53" s="40"/>
      <c r="O53" s="40"/>
      <c r="P53" s="40"/>
      <c r="Q53" s="40"/>
      <c r="R53" s="40"/>
      <c r="S53" s="40"/>
      <c r="T53" s="40"/>
      <c r="U53" s="40"/>
    </row>
    <row r="54" spans="1:21" s="41" customFormat="1" ht="12.75" customHeight="1" x14ac:dyDescent="0.2">
      <c r="A54" s="419" t="str">
        <f t="shared" si="1"/>
        <v>81104119111</v>
      </c>
      <c r="B54" s="507">
        <v>8110</v>
      </c>
      <c r="C54" s="508">
        <v>4119</v>
      </c>
      <c r="D54" s="508">
        <v>1</v>
      </c>
      <c r="E54" s="508">
        <v>1</v>
      </c>
      <c r="F54" s="508">
        <v>1</v>
      </c>
      <c r="G54" s="509" t="s">
        <v>58</v>
      </c>
      <c r="H54" s="510">
        <v>0</v>
      </c>
      <c r="I54" s="510">
        <v>0</v>
      </c>
      <c r="J54" s="510">
        <v>0</v>
      </c>
      <c r="K54" s="510">
        <v>0</v>
      </c>
      <c r="L54" s="511">
        <f t="shared" si="0"/>
        <v>0</v>
      </c>
      <c r="N54" s="40"/>
      <c r="O54" s="40"/>
      <c r="P54" s="40"/>
      <c r="Q54" s="40"/>
      <c r="R54" s="40"/>
      <c r="S54" s="40"/>
      <c r="T54" s="40"/>
      <c r="U54" s="40"/>
    </row>
    <row r="55" spans="1:21" s="41" customFormat="1" ht="12.75" customHeight="1" x14ac:dyDescent="0.2">
      <c r="A55" s="419" t="str">
        <f t="shared" si="1"/>
        <v>81104119112</v>
      </c>
      <c r="B55" s="507">
        <v>8110</v>
      </c>
      <c r="C55" s="508">
        <v>4119</v>
      </c>
      <c r="D55" s="508">
        <v>1</v>
      </c>
      <c r="E55" s="508">
        <v>1</v>
      </c>
      <c r="F55" s="508">
        <v>2</v>
      </c>
      <c r="G55" s="509" t="s">
        <v>59</v>
      </c>
      <c r="H55" s="510">
        <v>0</v>
      </c>
      <c r="I55" s="510">
        <v>0</v>
      </c>
      <c r="J55" s="510">
        <v>0</v>
      </c>
      <c r="K55" s="510">
        <v>0</v>
      </c>
      <c r="L55" s="511">
        <f t="shared" si="0"/>
        <v>0</v>
      </c>
      <c r="N55" s="40"/>
      <c r="O55" s="40"/>
      <c r="P55" s="40"/>
      <c r="Q55" s="40"/>
      <c r="R55" s="40"/>
      <c r="S55" s="40"/>
      <c r="T55" s="40"/>
      <c r="U55" s="40"/>
    </row>
    <row r="56" spans="1:21" s="41" customFormat="1" ht="12.75" customHeight="1" x14ac:dyDescent="0.2">
      <c r="A56" s="419" t="str">
        <f t="shared" si="1"/>
        <v>81104120</v>
      </c>
      <c r="B56" s="498">
        <v>8110</v>
      </c>
      <c r="C56" s="499">
        <v>4120</v>
      </c>
      <c r="D56" s="499"/>
      <c r="E56" s="499"/>
      <c r="F56" s="499"/>
      <c r="G56" s="500" t="s">
        <v>25</v>
      </c>
      <c r="H56" s="501">
        <v>0</v>
      </c>
      <c r="I56" s="501">
        <v>0</v>
      </c>
      <c r="J56" s="501">
        <v>0</v>
      </c>
      <c r="K56" s="501">
        <v>0</v>
      </c>
      <c r="L56" s="502">
        <f t="shared" si="0"/>
        <v>0</v>
      </c>
      <c r="N56" s="40"/>
      <c r="O56" s="40"/>
      <c r="P56" s="40"/>
      <c r="Q56" s="40"/>
      <c r="R56" s="40"/>
      <c r="S56" s="40"/>
      <c r="T56" s="40"/>
      <c r="U56" s="40"/>
    </row>
    <row r="57" spans="1:21" s="41" customFormat="1" x14ac:dyDescent="0.2">
      <c r="A57" s="419" t="str">
        <f t="shared" si="1"/>
        <v>81104121</v>
      </c>
      <c r="B57" s="498">
        <v>8110</v>
      </c>
      <c r="C57" s="499">
        <v>4121</v>
      </c>
      <c r="D57" s="499"/>
      <c r="E57" s="499"/>
      <c r="F57" s="499"/>
      <c r="G57" s="500" t="s">
        <v>60</v>
      </c>
      <c r="H57" s="501">
        <v>0</v>
      </c>
      <c r="I57" s="501">
        <v>0</v>
      </c>
      <c r="J57" s="501">
        <v>0</v>
      </c>
      <c r="K57" s="501">
        <v>0</v>
      </c>
      <c r="L57" s="502">
        <f t="shared" si="0"/>
        <v>0</v>
      </c>
      <c r="N57" s="40"/>
      <c r="O57" s="40"/>
      <c r="P57" s="40"/>
      <c r="Q57" s="40"/>
      <c r="R57" s="40"/>
      <c r="S57" s="40"/>
      <c r="T57" s="40"/>
      <c r="U57" s="40"/>
    </row>
    <row r="58" spans="1:21" s="41" customFormat="1" x14ac:dyDescent="0.2">
      <c r="A58" s="419" t="str">
        <f t="shared" si="1"/>
        <v>811041211</v>
      </c>
      <c r="B58" s="503">
        <v>8110</v>
      </c>
      <c r="C58" s="504">
        <v>4121</v>
      </c>
      <c r="D58" s="504">
        <v>1</v>
      </c>
      <c r="E58" s="504"/>
      <c r="F58" s="504"/>
      <c r="G58" s="505" t="s">
        <v>60</v>
      </c>
      <c r="H58" s="506">
        <v>0</v>
      </c>
      <c r="I58" s="506">
        <v>0</v>
      </c>
      <c r="J58" s="506">
        <v>0</v>
      </c>
      <c r="K58" s="506">
        <v>0</v>
      </c>
      <c r="L58" s="502">
        <f t="shared" si="0"/>
        <v>0</v>
      </c>
      <c r="N58" s="40"/>
      <c r="O58" s="40"/>
      <c r="P58" s="40"/>
      <c r="Q58" s="40"/>
      <c r="R58" s="40"/>
      <c r="S58" s="40"/>
      <c r="T58" s="40"/>
      <c r="U58" s="40"/>
    </row>
    <row r="59" spans="1:21" s="41" customFormat="1" x14ac:dyDescent="0.2">
      <c r="A59" s="419" t="str">
        <f t="shared" si="1"/>
        <v>8110412111</v>
      </c>
      <c r="B59" s="503">
        <v>8110</v>
      </c>
      <c r="C59" s="504">
        <v>4121</v>
      </c>
      <c r="D59" s="504">
        <v>1</v>
      </c>
      <c r="E59" s="504">
        <v>1</v>
      </c>
      <c r="F59" s="504"/>
      <c r="G59" s="505" t="s">
        <v>60</v>
      </c>
      <c r="H59" s="506">
        <v>0</v>
      </c>
      <c r="I59" s="506">
        <v>0</v>
      </c>
      <c r="J59" s="506">
        <v>0</v>
      </c>
      <c r="K59" s="506">
        <v>0</v>
      </c>
      <c r="L59" s="502">
        <f t="shared" si="0"/>
        <v>0</v>
      </c>
      <c r="N59" s="40"/>
      <c r="O59" s="40"/>
      <c r="P59" s="40"/>
      <c r="Q59" s="40"/>
      <c r="R59" s="40"/>
      <c r="S59" s="40"/>
      <c r="T59" s="40"/>
      <c r="U59" s="40"/>
    </row>
    <row r="60" spans="1:21" s="41" customFormat="1" x14ac:dyDescent="0.2">
      <c r="A60" s="419" t="str">
        <f t="shared" si="1"/>
        <v>81104121111</v>
      </c>
      <c r="B60" s="507">
        <v>8110</v>
      </c>
      <c r="C60" s="508">
        <v>4121</v>
      </c>
      <c r="D60" s="508">
        <v>1</v>
      </c>
      <c r="E60" s="508">
        <v>1</v>
      </c>
      <c r="F60" s="508">
        <v>1</v>
      </c>
      <c r="G60" s="509" t="s">
        <v>60</v>
      </c>
      <c r="H60" s="510">
        <v>0</v>
      </c>
      <c r="I60" s="510">
        <v>0</v>
      </c>
      <c r="J60" s="510">
        <v>0</v>
      </c>
      <c r="K60" s="510">
        <v>0</v>
      </c>
      <c r="L60" s="511">
        <f t="shared" si="0"/>
        <v>0</v>
      </c>
      <c r="N60" s="40"/>
      <c r="O60" s="40"/>
      <c r="P60" s="40"/>
      <c r="Q60" s="40"/>
      <c r="R60" s="40"/>
      <c r="S60" s="40"/>
      <c r="T60" s="40"/>
      <c r="U60" s="40"/>
    </row>
    <row r="61" spans="1:21" s="41" customFormat="1" ht="12.75" customHeight="1" x14ac:dyDescent="0.2">
      <c r="A61" s="419" t="str">
        <f t="shared" si="1"/>
        <v>81104122</v>
      </c>
      <c r="B61" s="498">
        <v>8110</v>
      </c>
      <c r="C61" s="499">
        <v>4122</v>
      </c>
      <c r="D61" s="499"/>
      <c r="E61" s="499"/>
      <c r="F61" s="499"/>
      <c r="G61" s="500" t="s">
        <v>428</v>
      </c>
      <c r="H61" s="501">
        <v>0</v>
      </c>
      <c r="I61" s="501">
        <v>0</v>
      </c>
      <c r="J61" s="501">
        <v>0</v>
      </c>
      <c r="K61" s="501">
        <v>0</v>
      </c>
      <c r="L61" s="502">
        <f t="shared" si="0"/>
        <v>0</v>
      </c>
      <c r="N61" s="40"/>
      <c r="O61" s="40"/>
      <c r="P61" s="40"/>
      <c r="Q61" s="40"/>
      <c r="R61" s="40"/>
      <c r="S61" s="40"/>
      <c r="T61" s="40"/>
      <c r="U61" s="40"/>
    </row>
    <row r="62" spans="1:21" s="41" customFormat="1" ht="12.75" customHeight="1" x14ac:dyDescent="0.2">
      <c r="A62" s="419" t="str">
        <f t="shared" si="1"/>
        <v>811041221</v>
      </c>
      <c r="B62" s="503">
        <v>8110</v>
      </c>
      <c r="C62" s="504">
        <v>4122</v>
      </c>
      <c r="D62" s="504">
        <v>1</v>
      </c>
      <c r="E62" s="504"/>
      <c r="F62" s="504"/>
      <c r="G62" s="505" t="s">
        <v>428</v>
      </c>
      <c r="H62" s="506">
        <v>0</v>
      </c>
      <c r="I62" s="506">
        <v>0</v>
      </c>
      <c r="J62" s="506">
        <v>0</v>
      </c>
      <c r="K62" s="506">
        <v>0</v>
      </c>
      <c r="L62" s="502">
        <f t="shared" si="0"/>
        <v>0</v>
      </c>
      <c r="N62" s="40"/>
      <c r="O62" s="40"/>
      <c r="P62" s="40"/>
      <c r="Q62" s="40"/>
      <c r="R62" s="40"/>
      <c r="S62" s="40"/>
      <c r="T62" s="40"/>
      <c r="U62" s="40"/>
    </row>
    <row r="63" spans="1:21" s="41" customFormat="1" x14ac:dyDescent="0.2">
      <c r="A63" s="419" t="str">
        <f t="shared" si="1"/>
        <v>8110412211</v>
      </c>
      <c r="B63" s="503">
        <v>8110</v>
      </c>
      <c r="C63" s="504">
        <v>4122</v>
      </c>
      <c r="D63" s="504">
        <v>1</v>
      </c>
      <c r="E63" s="504">
        <v>1</v>
      </c>
      <c r="F63" s="504"/>
      <c r="G63" s="505" t="s">
        <v>428</v>
      </c>
      <c r="H63" s="506">
        <v>0</v>
      </c>
      <c r="I63" s="506">
        <v>0</v>
      </c>
      <c r="J63" s="506">
        <v>0</v>
      </c>
      <c r="K63" s="506">
        <v>0</v>
      </c>
      <c r="L63" s="502">
        <f t="shared" si="0"/>
        <v>0</v>
      </c>
      <c r="N63" s="40"/>
      <c r="O63" s="40"/>
      <c r="P63" s="40"/>
      <c r="Q63" s="40"/>
      <c r="R63" s="40"/>
      <c r="S63" s="40"/>
      <c r="T63" s="40"/>
      <c r="U63" s="40"/>
    </row>
    <row r="64" spans="1:21" s="41" customFormat="1" x14ac:dyDescent="0.2">
      <c r="A64" s="419" t="str">
        <f t="shared" si="1"/>
        <v>81104122111</v>
      </c>
      <c r="B64" s="507">
        <v>8110</v>
      </c>
      <c r="C64" s="508">
        <v>4122</v>
      </c>
      <c r="D64" s="508">
        <v>1</v>
      </c>
      <c r="E64" s="508">
        <v>1</v>
      </c>
      <c r="F64" s="508">
        <v>1</v>
      </c>
      <c r="G64" s="509" t="s">
        <v>428</v>
      </c>
      <c r="H64" s="510">
        <v>0</v>
      </c>
      <c r="I64" s="510">
        <v>0</v>
      </c>
      <c r="J64" s="510">
        <v>0</v>
      </c>
      <c r="K64" s="510">
        <v>0</v>
      </c>
      <c r="L64" s="511">
        <f t="shared" si="0"/>
        <v>0</v>
      </c>
      <c r="N64" s="40"/>
      <c r="O64" s="40"/>
      <c r="P64" s="40"/>
      <c r="Q64" s="40"/>
      <c r="R64" s="40"/>
      <c r="S64" s="40"/>
      <c r="T64" s="40"/>
      <c r="U64" s="40"/>
    </row>
    <row r="65" spans="1:21" s="41" customFormat="1" ht="12.75" customHeight="1" x14ac:dyDescent="0.2">
      <c r="A65" s="419" t="str">
        <f t="shared" si="1"/>
        <v>81104123</v>
      </c>
      <c r="B65" s="498">
        <v>8110</v>
      </c>
      <c r="C65" s="499">
        <v>4123</v>
      </c>
      <c r="D65" s="499"/>
      <c r="E65" s="499"/>
      <c r="F65" s="499"/>
      <c r="G65" s="500" t="s">
        <v>61</v>
      </c>
      <c r="H65" s="501">
        <v>0</v>
      </c>
      <c r="I65" s="501">
        <v>0</v>
      </c>
      <c r="J65" s="501">
        <v>0</v>
      </c>
      <c r="K65" s="501">
        <v>0</v>
      </c>
      <c r="L65" s="502">
        <f t="shared" si="0"/>
        <v>0</v>
      </c>
      <c r="N65" s="40"/>
      <c r="O65" s="40"/>
      <c r="P65" s="40"/>
      <c r="Q65" s="40"/>
      <c r="R65" s="40"/>
      <c r="S65" s="40"/>
      <c r="T65" s="40"/>
      <c r="U65" s="40"/>
    </row>
    <row r="66" spans="1:21" s="41" customFormat="1" ht="12.75" customHeight="1" x14ac:dyDescent="0.2">
      <c r="A66" s="419" t="str">
        <f t="shared" si="1"/>
        <v>811041231</v>
      </c>
      <c r="B66" s="503">
        <v>8110</v>
      </c>
      <c r="C66" s="504">
        <v>4123</v>
      </c>
      <c r="D66" s="504">
        <v>1</v>
      </c>
      <c r="E66" s="504"/>
      <c r="F66" s="504"/>
      <c r="G66" s="505" t="s">
        <v>61</v>
      </c>
      <c r="H66" s="506">
        <v>0</v>
      </c>
      <c r="I66" s="506">
        <v>0</v>
      </c>
      <c r="J66" s="506">
        <v>0</v>
      </c>
      <c r="K66" s="506">
        <v>0</v>
      </c>
      <c r="L66" s="502">
        <f t="shared" si="0"/>
        <v>0</v>
      </c>
      <c r="N66" s="40"/>
      <c r="O66" s="40"/>
      <c r="P66" s="40"/>
      <c r="Q66" s="40"/>
      <c r="R66" s="40"/>
      <c r="S66" s="40"/>
      <c r="T66" s="40"/>
      <c r="U66" s="40"/>
    </row>
    <row r="67" spans="1:21" s="41" customFormat="1" x14ac:dyDescent="0.2">
      <c r="A67" s="419" t="str">
        <f t="shared" si="1"/>
        <v>8110412311</v>
      </c>
      <c r="B67" s="503">
        <v>8110</v>
      </c>
      <c r="C67" s="504">
        <v>4123</v>
      </c>
      <c r="D67" s="504">
        <v>1</v>
      </c>
      <c r="E67" s="504">
        <v>1</v>
      </c>
      <c r="F67" s="504"/>
      <c r="G67" s="505" t="s">
        <v>61</v>
      </c>
      <c r="H67" s="506">
        <v>0</v>
      </c>
      <c r="I67" s="506">
        <v>0</v>
      </c>
      <c r="J67" s="506">
        <v>0</v>
      </c>
      <c r="K67" s="506">
        <v>0</v>
      </c>
      <c r="L67" s="502">
        <f t="shared" si="0"/>
        <v>0</v>
      </c>
      <c r="N67" s="40"/>
      <c r="O67" s="40"/>
      <c r="P67" s="40"/>
      <c r="Q67" s="40"/>
      <c r="R67" s="40"/>
      <c r="S67" s="40"/>
      <c r="T67" s="40"/>
      <c r="U67" s="40"/>
    </row>
    <row r="68" spans="1:21" s="41" customFormat="1" x14ac:dyDescent="0.2">
      <c r="A68" s="419" t="str">
        <f t="shared" si="1"/>
        <v>81104123111</v>
      </c>
      <c r="B68" s="507">
        <v>8110</v>
      </c>
      <c r="C68" s="508">
        <v>4123</v>
      </c>
      <c r="D68" s="508">
        <v>1</v>
      </c>
      <c r="E68" s="508">
        <v>1</v>
      </c>
      <c r="F68" s="508">
        <v>1</v>
      </c>
      <c r="G68" s="509" t="s">
        <v>61</v>
      </c>
      <c r="H68" s="510">
        <v>0</v>
      </c>
      <c r="I68" s="510">
        <v>0</v>
      </c>
      <c r="J68" s="510">
        <v>0</v>
      </c>
      <c r="K68" s="510">
        <v>0</v>
      </c>
      <c r="L68" s="511">
        <f t="shared" si="0"/>
        <v>0</v>
      </c>
      <c r="N68" s="40"/>
      <c r="O68" s="40"/>
      <c r="P68" s="40"/>
      <c r="Q68" s="40"/>
      <c r="R68" s="40"/>
      <c r="S68" s="40"/>
      <c r="T68" s="40"/>
      <c r="U68" s="40"/>
    </row>
    <row r="69" spans="1:21" s="41" customFormat="1" ht="12.75" customHeight="1" x14ac:dyDescent="0.2">
      <c r="A69" s="419" t="str">
        <f t="shared" si="1"/>
        <v>81104124</v>
      </c>
      <c r="B69" s="498">
        <v>8110</v>
      </c>
      <c r="C69" s="499">
        <v>4124</v>
      </c>
      <c r="D69" s="499"/>
      <c r="E69" s="499"/>
      <c r="F69" s="499"/>
      <c r="G69" s="500" t="s">
        <v>62</v>
      </c>
      <c r="H69" s="501">
        <v>0</v>
      </c>
      <c r="I69" s="501">
        <v>0</v>
      </c>
      <c r="J69" s="501">
        <v>0</v>
      </c>
      <c r="K69" s="501">
        <v>0</v>
      </c>
      <c r="L69" s="502">
        <f t="shared" si="0"/>
        <v>0</v>
      </c>
      <c r="N69" s="40"/>
      <c r="O69" s="40"/>
      <c r="P69" s="40"/>
      <c r="Q69" s="40"/>
      <c r="R69" s="40"/>
      <c r="S69" s="40"/>
      <c r="T69" s="40"/>
      <c r="U69" s="40"/>
    </row>
    <row r="70" spans="1:21" s="41" customFormat="1" ht="12.75" customHeight="1" x14ac:dyDescent="0.2">
      <c r="A70" s="419" t="str">
        <f t="shared" si="1"/>
        <v>811041241</v>
      </c>
      <c r="B70" s="503">
        <v>8110</v>
      </c>
      <c r="C70" s="504">
        <v>4124</v>
      </c>
      <c r="D70" s="504">
        <v>1</v>
      </c>
      <c r="E70" s="504"/>
      <c r="F70" s="504"/>
      <c r="G70" s="505" t="s">
        <v>62</v>
      </c>
      <c r="H70" s="506">
        <v>0</v>
      </c>
      <c r="I70" s="506">
        <v>0</v>
      </c>
      <c r="J70" s="506">
        <v>0</v>
      </c>
      <c r="K70" s="506">
        <v>0</v>
      </c>
      <c r="L70" s="502">
        <f t="shared" si="0"/>
        <v>0</v>
      </c>
      <c r="N70" s="40"/>
      <c r="O70" s="40"/>
      <c r="P70" s="40"/>
      <c r="Q70" s="40"/>
      <c r="R70" s="40"/>
      <c r="S70" s="40"/>
      <c r="T70" s="40"/>
      <c r="U70" s="40"/>
    </row>
    <row r="71" spans="1:21" s="41" customFormat="1" x14ac:dyDescent="0.2">
      <c r="A71" s="419" t="str">
        <f t="shared" si="1"/>
        <v>8110412411</v>
      </c>
      <c r="B71" s="503">
        <v>8110</v>
      </c>
      <c r="C71" s="504">
        <v>4124</v>
      </c>
      <c r="D71" s="504">
        <v>1</v>
      </c>
      <c r="E71" s="504">
        <v>1</v>
      </c>
      <c r="F71" s="504"/>
      <c r="G71" s="505" t="s">
        <v>62</v>
      </c>
      <c r="H71" s="506">
        <v>0</v>
      </c>
      <c r="I71" s="506">
        <v>0</v>
      </c>
      <c r="J71" s="506">
        <v>0</v>
      </c>
      <c r="K71" s="506">
        <v>0</v>
      </c>
      <c r="L71" s="502">
        <f t="shared" si="0"/>
        <v>0</v>
      </c>
      <c r="N71" s="40"/>
      <c r="O71" s="40"/>
      <c r="P71" s="40"/>
      <c r="Q71" s="40"/>
      <c r="R71" s="40"/>
      <c r="S71" s="40"/>
      <c r="T71" s="40"/>
      <c r="U71" s="40"/>
    </row>
    <row r="72" spans="1:21" s="41" customFormat="1" x14ac:dyDescent="0.2">
      <c r="A72" s="419" t="str">
        <f t="shared" si="1"/>
        <v>81104124111</v>
      </c>
      <c r="B72" s="507">
        <v>8110</v>
      </c>
      <c r="C72" s="508">
        <v>4124</v>
      </c>
      <c r="D72" s="508">
        <v>1</v>
      </c>
      <c r="E72" s="508">
        <v>1</v>
      </c>
      <c r="F72" s="508">
        <v>1</v>
      </c>
      <c r="G72" s="509" t="s">
        <v>62</v>
      </c>
      <c r="H72" s="510">
        <v>0</v>
      </c>
      <c r="I72" s="510">
        <v>0</v>
      </c>
      <c r="J72" s="510">
        <v>0</v>
      </c>
      <c r="K72" s="510">
        <v>0</v>
      </c>
      <c r="L72" s="511">
        <f t="shared" si="0"/>
        <v>0</v>
      </c>
      <c r="N72" s="40"/>
      <c r="O72" s="40"/>
      <c r="P72" s="40"/>
      <c r="Q72" s="40"/>
      <c r="R72" s="40"/>
      <c r="S72" s="40"/>
      <c r="T72" s="40"/>
      <c r="U72" s="40"/>
    </row>
    <row r="73" spans="1:21" s="41" customFormat="1" ht="12.75" customHeight="1" x14ac:dyDescent="0.2">
      <c r="A73" s="419" t="str">
        <f t="shared" si="1"/>
        <v>81104129</v>
      </c>
      <c r="B73" s="498">
        <v>8110</v>
      </c>
      <c r="C73" s="499">
        <v>4129</v>
      </c>
      <c r="D73" s="499"/>
      <c r="E73" s="499"/>
      <c r="F73" s="499"/>
      <c r="G73" s="500" t="s">
        <v>63</v>
      </c>
      <c r="H73" s="501">
        <v>0</v>
      </c>
      <c r="I73" s="501">
        <v>0</v>
      </c>
      <c r="J73" s="501">
        <v>0</v>
      </c>
      <c r="K73" s="501">
        <v>0</v>
      </c>
      <c r="L73" s="502">
        <f t="shared" si="0"/>
        <v>0</v>
      </c>
      <c r="N73" s="40"/>
      <c r="O73" s="40"/>
      <c r="P73" s="40"/>
      <c r="Q73" s="40"/>
      <c r="R73" s="40"/>
      <c r="S73" s="40"/>
      <c r="T73" s="40"/>
      <c r="U73" s="40"/>
    </row>
    <row r="74" spans="1:21" s="41" customFormat="1" ht="12.75" customHeight="1" x14ac:dyDescent="0.2">
      <c r="A74" s="419" t="str">
        <f t="shared" si="1"/>
        <v>811041291</v>
      </c>
      <c r="B74" s="503">
        <v>8110</v>
      </c>
      <c r="C74" s="504">
        <v>4129</v>
      </c>
      <c r="D74" s="504">
        <v>1</v>
      </c>
      <c r="E74" s="504"/>
      <c r="F74" s="504"/>
      <c r="G74" s="505" t="s">
        <v>63</v>
      </c>
      <c r="H74" s="506">
        <v>0</v>
      </c>
      <c r="I74" s="506">
        <v>0</v>
      </c>
      <c r="J74" s="506">
        <v>0</v>
      </c>
      <c r="K74" s="506">
        <v>0</v>
      </c>
      <c r="L74" s="502">
        <f t="shared" si="0"/>
        <v>0</v>
      </c>
      <c r="N74" s="40"/>
      <c r="O74" s="40"/>
      <c r="P74" s="40"/>
      <c r="Q74" s="40"/>
      <c r="R74" s="40"/>
      <c r="S74" s="40"/>
      <c r="T74" s="40"/>
      <c r="U74" s="40"/>
    </row>
    <row r="75" spans="1:21" s="41" customFormat="1" x14ac:dyDescent="0.2">
      <c r="A75" s="419" t="str">
        <f t="shared" si="1"/>
        <v>8110412911</v>
      </c>
      <c r="B75" s="503">
        <v>8110</v>
      </c>
      <c r="C75" s="504">
        <v>4129</v>
      </c>
      <c r="D75" s="504">
        <v>1</v>
      </c>
      <c r="E75" s="504">
        <v>1</v>
      </c>
      <c r="F75" s="504"/>
      <c r="G75" s="505" t="s">
        <v>63</v>
      </c>
      <c r="H75" s="506">
        <v>0</v>
      </c>
      <c r="I75" s="506">
        <v>0</v>
      </c>
      <c r="J75" s="506">
        <v>0</v>
      </c>
      <c r="K75" s="506">
        <v>0</v>
      </c>
      <c r="L75" s="502">
        <f t="shared" ref="L75:L138" si="2">H75+I75+J75+K75</f>
        <v>0</v>
      </c>
      <c r="N75" s="40"/>
      <c r="O75" s="40"/>
      <c r="P75" s="40"/>
      <c r="Q75" s="40"/>
      <c r="R75" s="40"/>
      <c r="S75" s="40"/>
      <c r="T75" s="40"/>
      <c r="U75" s="40"/>
    </row>
    <row r="76" spans="1:21" s="41" customFormat="1" x14ac:dyDescent="0.2">
      <c r="A76" s="419" t="str">
        <f t="shared" si="1"/>
        <v>81104129111</v>
      </c>
      <c r="B76" s="507">
        <v>8110</v>
      </c>
      <c r="C76" s="508">
        <v>4129</v>
      </c>
      <c r="D76" s="508">
        <v>1</v>
      </c>
      <c r="E76" s="508">
        <v>1</v>
      </c>
      <c r="F76" s="508">
        <v>1</v>
      </c>
      <c r="G76" s="509" t="s">
        <v>63</v>
      </c>
      <c r="H76" s="510">
        <v>0</v>
      </c>
      <c r="I76" s="510">
        <v>0</v>
      </c>
      <c r="J76" s="510">
        <v>0</v>
      </c>
      <c r="K76" s="510">
        <v>0</v>
      </c>
      <c r="L76" s="511">
        <f t="shared" si="2"/>
        <v>0</v>
      </c>
      <c r="N76" s="40"/>
      <c r="O76" s="40"/>
      <c r="P76" s="40"/>
      <c r="Q76" s="40"/>
      <c r="R76" s="40"/>
      <c r="S76" s="40"/>
      <c r="T76" s="40"/>
      <c r="U76" s="40"/>
    </row>
    <row r="77" spans="1:21" s="41" customFormat="1" ht="12.75" customHeight="1" x14ac:dyDescent="0.2">
      <c r="A77" s="419" t="str">
        <f t="shared" ref="A77:A140" si="3">B77&amp;C77&amp;D77&amp;E77&amp;F77</f>
        <v>81104130</v>
      </c>
      <c r="B77" s="498">
        <v>8110</v>
      </c>
      <c r="C77" s="499">
        <v>4130</v>
      </c>
      <c r="D77" s="499"/>
      <c r="E77" s="499"/>
      <c r="F77" s="499"/>
      <c r="G77" s="500" t="s">
        <v>520</v>
      </c>
      <c r="H77" s="501">
        <v>0</v>
      </c>
      <c r="I77" s="501">
        <v>0</v>
      </c>
      <c r="J77" s="501">
        <v>0</v>
      </c>
      <c r="K77" s="501">
        <v>0</v>
      </c>
      <c r="L77" s="502">
        <f t="shared" si="2"/>
        <v>0</v>
      </c>
      <c r="N77" s="40"/>
      <c r="O77" s="40"/>
      <c r="P77" s="40"/>
      <c r="Q77" s="40"/>
      <c r="R77" s="40"/>
      <c r="S77" s="40"/>
      <c r="T77" s="40"/>
      <c r="U77" s="40"/>
    </row>
    <row r="78" spans="1:21" s="41" customFormat="1" ht="12.75" customHeight="1" x14ac:dyDescent="0.2">
      <c r="A78" s="419" t="str">
        <f t="shared" si="3"/>
        <v>81104131</v>
      </c>
      <c r="B78" s="498">
        <v>8110</v>
      </c>
      <c r="C78" s="499">
        <v>4131</v>
      </c>
      <c r="D78" s="499"/>
      <c r="E78" s="499"/>
      <c r="F78" s="499"/>
      <c r="G78" s="500" t="s">
        <v>429</v>
      </c>
      <c r="H78" s="501">
        <v>0</v>
      </c>
      <c r="I78" s="501">
        <v>0</v>
      </c>
      <c r="J78" s="501">
        <v>0</v>
      </c>
      <c r="K78" s="501">
        <v>0</v>
      </c>
      <c r="L78" s="502">
        <f t="shared" si="2"/>
        <v>0</v>
      </c>
      <c r="N78" s="40"/>
      <c r="O78" s="40"/>
      <c r="P78" s="40"/>
      <c r="Q78" s="40"/>
      <c r="R78" s="40"/>
      <c r="S78" s="40"/>
      <c r="T78" s="40"/>
      <c r="U78" s="40"/>
    </row>
    <row r="79" spans="1:21" s="41" customFormat="1" ht="18" customHeight="1" x14ac:dyDescent="0.2">
      <c r="A79" s="419" t="str">
        <f t="shared" si="3"/>
        <v>811041311</v>
      </c>
      <c r="B79" s="503">
        <v>8110</v>
      </c>
      <c r="C79" s="504">
        <v>4131</v>
      </c>
      <c r="D79" s="504">
        <v>1</v>
      </c>
      <c r="E79" s="504"/>
      <c r="F79" s="504"/>
      <c r="G79" s="505" t="s">
        <v>429</v>
      </c>
      <c r="H79" s="506">
        <v>0</v>
      </c>
      <c r="I79" s="506">
        <v>0</v>
      </c>
      <c r="J79" s="506">
        <v>0</v>
      </c>
      <c r="K79" s="506">
        <v>0</v>
      </c>
      <c r="L79" s="502">
        <f t="shared" si="2"/>
        <v>0</v>
      </c>
      <c r="N79" s="40"/>
      <c r="O79" s="40"/>
      <c r="P79" s="40"/>
      <c r="Q79" s="40"/>
      <c r="R79" s="40"/>
      <c r="S79" s="40"/>
      <c r="T79" s="40"/>
      <c r="U79" s="40"/>
    </row>
    <row r="80" spans="1:21" s="41" customFormat="1" x14ac:dyDescent="0.2">
      <c r="A80" s="419" t="str">
        <f t="shared" si="3"/>
        <v>8110413111</v>
      </c>
      <c r="B80" s="503">
        <v>8110</v>
      </c>
      <c r="C80" s="504">
        <v>4131</v>
      </c>
      <c r="D80" s="504">
        <v>1</v>
      </c>
      <c r="E80" s="504">
        <v>1</v>
      </c>
      <c r="F80" s="504"/>
      <c r="G80" s="505" t="s">
        <v>429</v>
      </c>
      <c r="H80" s="506">
        <v>0</v>
      </c>
      <c r="I80" s="506">
        <v>0</v>
      </c>
      <c r="J80" s="506">
        <v>0</v>
      </c>
      <c r="K80" s="506">
        <v>0</v>
      </c>
      <c r="L80" s="502">
        <f t="shared" si="2"/>
        <v>0</v>
      </c>
      <c r="N80" s="40"/>
      <c r="O80" s="40"/>
      <c r="P80" s="40"/>
      <c r="Q80" s="40"/>
      <c r="R80" s="40"/>
      <c r="S80" s="40"/>
      <c r="T80" s="40"/>
      <c r="U80" s="40"/>
    </row>
    <row r="81" spans="1:21" s="41" customFormat="1" x14ac:dyDescent="0.2">
      <c r="A81" s="419" t="str">
        <f t="shared" si="3"/>
        <v>81104131111</v>
      </c>
      <c r="B81" s="507">
        <v>8110</v>
      </c>
      <c r="C81" s="508">
        <v>4131</v>
      </c>
      <c r="D81" s="508">
        <v>1</v>
      </c>
      <c r="E81" s="508">
        <v>1</v>
      </c>
      <c r="F81" s="508">
        <v>1</v>
      </c>
      <c r="G81" s="509" t="s">
        <v>430</v>
      </c>
      <c r="H81" s="510">
        <v>0</v>
      </c>
      <c r="I81" s="510">
        <v>0</v>
      </c>
      <c r="J81" s="510">
        <v>0</v>
      </c>
      <c r="K81" s="510">
        <v>0</v>
      </c>
      <c r="L81" s="511">
        <f t="shared" si="2"/>
        <v>0</v>
      </c>
      <c r="N81" s="40"/>
      <c r="O81" s="40"/>
      <c r="P81" s="40"/>
      <c r="Q81" s="40"/>
      <c r="R81" s="40"/>
      <c r="S81" s="40"/>
      <c r="T81" s="40"/>
      <c r="U81" s="40"/>
    </row>
    <row r="82" spans="1:21" s="41" customFormat="1" x14ac:dyDescent="0.2">
      <c r="A82" s="419" t="str">
        <f t="shared" si="3"/>
        <v>81104131112</v>
      </c>
      <c r="B82" s="507">
        <v>8110</v>
      </c>
      <c r="C82" s="508">
        <v>4131</v>
      </c>
      <c r="D82" s="508">
        <v>1</v>
      </c>
      <c r="E82" s="508">
        <v>1</v>
      </c>
      <c r="F82" s="508">
        <v>2</v>
      </c>
      <c r="G82" s="509" t="s">
        <v>64</v>
      </c>
      <c r="H82" s="510">
        <v>0</v>
      </c>
      <c r="I82" s="510">
        <v>0</v>
      </c>
      <c r="J82" s="510">
        <v>0</v>
      </c>
      <c r="K82" s="510">
        <v>0</v>
      </c>
      <c r="L82" s="511">
        <f t="shared" si="2"/>
        <v>0</v>
      </c>
      <c r="N82" s="40"/>
      <c r="O82" s="40"/>
      <c r="P82" s="40"/>
      <c r="Q82" s="40"/>
      <c r="R82" s="40"/>
      <c r="S82" s="40"/>
      <c r="T82" s="40"/>
      <c r="U82" s="40"/>
    </row>
    <row r="83" spans="1:21" s="41" customFormat="1" ht="12.75" customHeight="1" x14ac:dyDescent="0.2">
      <c r="A83" s="419" t="str">
        <f t="shared" si="3"/>
        <v>81104131113</v>
      </c>
      <c r="B83" s="507">
        <v>8110</v>
      </c>
      <c r="C83" s="508">
        <v>4131</v>
      </c>
      <c r="D83" s="508">
        <v>1</v>
      </c>
      <c r="E83" s="508">
        <v>1</v>
      </c>
      <c r="F83" s="508">
        <v>3</v>
      </c>
      <c r="G83" s="509" t="s">
        <v>65</v>
      </c>
      <c r="H83" s="510">
        <v>0</v>
      </c>
      <c r="I83" s="510">
        <v>0</v>
      </c>
      <c r="J83" s="510">
        <v>0</v>
      </c>
      <c r="K83" s="510">
        <v>0</v>
      </c>
      <c r="L83" s="511">
        <f t="shared" si="2"/>
        <v>0</v>
      </c>
      <c r="N83" s="40"/>
      <c r="O83" s="40"/>
      <c r="P83" s="40"/>
      <c r="Q83" s="40"/>
      <c r="R83" s="40"/>
      <c r="S83" s="40"/>
      <c r="T83" s="40"/>
      <c r="U83" s="40"/>
    </row>
    <row r="84" spans="1:21" s="41" customFormat="1" x14ac:dyDescent="0.2">
      <c r="A84" s="419" t="str">
        <f t="shared" si="3"/>
        <v>8110413112</v>
      </c>
      <c r="B84" s="503">
        <v>8110</v>
      </c>
      <c r="C84" s="504">
        <v>4131</v>
      </c>
      <c r="D84" s="504">
        <v>1</v>
      </c>
      <c r="E84" s="504">
        <v>2</v>
      </c>
      <c r="F84" s="504"/>
      <c r="G84" s="505" t="s">
        <v>521</v>
      </c>
      <c r="H84" s="506">
        <v>0</v>
      </c>
      <c r="I84" s="506">
        <v>0</v>
      </c>
      <c r="J84" s="506">
        <v>0</v>
      </c>
      <c r="K84" s="506">
        <v>0</v>
      </c>
      <c r="L84" s="502">
        <f t="shared" si="2"/>
        <v>0</v>
      </c>
      <c r="N84" s="40"/>
      <c r="O84" s="40"/>
      <c r="P84" s="40"/>
      <c r="Q84" s="40"/>
      <c r="R84" s="40"/>
      <c r="S84" s="40"/>
      <c r="T84" s="40"/>
      <c r="U84" s="40"/>
    </row>
    <row r="85" spans="1:21" s="41" customFormat="1" x14ac:dyDescent="0.2">
      <c r="A85" s="419" t="str">
        <f t="shared" si="3"/>
        <v>81104131121</v>
      </c>
      <c r="B85" s="507">
        <v>8110</v>
      </c>
      <c r="C85" s="508">
        <v>4131</v>
      </c>
      <c r="D85" s="508">
        <v>1</v>
      </c>
      <c r="E85" s="508">
        <v>2</v>
      </c>
      <c r="F85" s="508">
        <v>1</v>
      </c>
      <c r="G85" s="509" t="s">
        <v>53</v>
      </c>
      <c r="H85" s="510">
        <v>0</v>
      </c>
      <c r="I85" s="510">
        <v>0</v>
      </c>
      <c r="J85" s="510">
        <v>0</v>
      </c>
      <c r="K85" s="510">
        <v>0</v>
      </c>
      <c r="L85" s="511">
        <f t="shared" si="2"/>
        <v>0</v>
      </c>
      <c r="N85" s="40"/>
      <c r="O85" s="40"/>
      <c r="P85" s="40"/>
      <c r="Q85" s="40"/>
      <c r="R85" s="40"/>
      <c r="S85" s="40"/>
      <c r="T85" s="40"/>
      <c r="U85" s="40"/>
    </row>
    <row r="86" spans="1:21" s="41" customFormat="1" x14ac:dyDescent="0.2">
      <c r="A86" s="419" t="str">
        <f t="shared" si="3"/>
        <v>81104131122</v>
      </c>
      <c r="B86" s="507">
        <v>8110</v>
      </c>
      <c r="C86" s="508">
        <v>4131</v>
      </c>
      <c r="D86" s="508">
        <v>1</v>
      </c>
      <c r="E86" s="508">
        <v>2</v>
      </c>
      <c r="F86" s="508">
        <v>2</v>
      </c>
      <c r="G86" s="509" t="s">
        <v>54</v>
      </c>
      <c r="H86" s="510">
        <v>0</v>
      </c>
      <c r="I86" s="510">
        <v>0</v>
      </c>
      <c r="J86" s="510">
        <v>0</v>
      </c>
      <c r="K86" s="510">
        <v>0</v>
      </c>
      <c r="L86" s="511">
        <f t="shared" si="2"/>
        <v>0</v>
      </c>
      <c r="N86" s="40"/>
      <c r="O86" s="40"/>
      <c r="P86" s="40"/>
      <c r="Q86" s="40"/>
      <c r="R86" s="40"/>
      <c r="S86" s="40"/>
      <c r="T86" s="40"/>
      <c r="U86" s="40"/>
    </row>
    <row r="87" spans="1:21" s="41" customFormat="1" ht="12.75" customHeight="1" x14ac:dyDescent="0.2">
      <c r="A87" s="419" t="str">
        <f t="shared" si="3"/>
        <v>81104131123</v>
      </c>
      <c r="B87" s="507">
        <v>8110</v>
      </c>
      <c r="C87" s="508">
        <v>4131</v>
      </c>
      <c r="D87" s="508">
        <v>1</v>
      </c>
      <c r="E87" s="508">
        <v>2</v>
      </c>
      <c r="F87" s="508">
        <v>3</v>
      </c>
      <c r="G87" s="509" t="s">
        <v>55</v>
      </c>
      <c r="H87" s="510">
        <v>0</v>
      </c>
      <c r="I87" s="510">
        <v>0</v>
      </c>
      <c r="J87" s="510">
        <v>0</v>
      </c>
      <c r="K87" s="510">
        <v>0</v>
      </c>
      <c r="L87" s="511">
        <f t="shared" si="2"/>
        <v>0</v>
      </c>
      <c r="N87" s="40"/>
      <c r="O87" s="40"/>
      <c r="P87" s="40"/>
      <c r="Q87" s="40"/>
      <c r="R87" s="40"/>
      <c r="S87" s="40"/>
      <c r="T87" s="40"/>
      <c r="U87" s="40"/>
    </row>
    <row r="88" spans="1:21" s="41" customFormat="1" x14ac:dyDescent="0.2">
      <c r="A88" s="419" t="str">
        <f t="shared" si="3"/>
        <v>81104131124</v>
      </c>
      <c r="B88" s="507">
        <v>8110</v>
      </c>
      <c r="C88" s="508">
        <v>4131</v>
      </c>
      <c r="D88" s="508">
        <v>1</v>
      </c>
      <c r="E88" s="508">
        <v>2</v>
      </c>
      <c r="F88" s="508">
        <v>4</v>
      </c>
      <c r="G88" s="509" t="s">
        <v>56</v>
      </c>
      <c r="H88" s="510">
        <v>0</v>
      </c>
      <c r="I88" s="510">
        <v>0</v>
      </c>
      <c r="J88" s="510">
        <v>0</v>
      </c>
      <c r="K88" s="510">
        <v>0</v>
      </c>
      <c r="L88" s="511">
        <f t="shared" si="2"/>
        <v>0</v>
      </c>
      <c r="N88" s="40"/>
      <c r="O88" s="40"/>
      <c r="P88" s="40"/>
      <c r="Q88" s="40"/>
      <c r="R88" s="40"/>
      <c r="S88" s="40"/>
      <c r="T88" s="40"/>
      <c r="U88" s="40"/>
    </row>
    <row r="89" spans="1:21" s="41" customFormat="1" ht="36" x14ac:dyDescent="0.2">
      <c r="A89" s="419" t="str">
        <f t="shared" si="3"/>
        <v>81104132</v>
      </c>
      <c r="B89" s="498">
        <v>8110</v>
      </c>
      <c r="C89" s="499">
        <v>4132</v>
      </c>
      <c r="D89" s="499"/>
      <c r="E89" s="499"/>
      <c r="F89" s="499"/>
      <c r="G89" s="500" t="s">
        <v>522</v>
      </c>
      <c r="H89" s="501">
        <v>0</v>
      </c>
      <c r="I89" s="501">
        <v>0</v>
      </c>
      <c r="J89" s="501">
        <v>0</v>
      </c>
      <c r="K89" s="501">
        <v>0</v>
      </c>
      <c r="L89" s="502">
        <f t="shared" si="2"/>
        <v>0</v>
      </c>
      <c r="N89" s="40"/>
      <c r="O89" s="40"/>
      <c r="P89" s="40"/>
      <c r="Q89" s="40"/>
      <c r="R89" s="40"/>
      <c r="S89" s="40"/>
      <c r="T89" s="40"/>
      <c r="U89" s="40"/>
    </row>
    <row r="90" spans="1:21" s="41" customFormat="1" ht="36" x14ac:dyDescent="0.2">
      <c r="A90" s="419" t="str">
        <f t="shared" si="3"/>
        <v>811041321</v>
      </c>
      <c r="B90" s="503">
        <v>8110</v>
      </c>
      <c r="C90" s="504">
        <v>4132</v>
      </c>
      <c r="D90" s="504">
        <v>1</v>
      </c>
      <c r="E90" s="504"/>
      <c r="F90" s="504"/>
      <c r="G90" s="505" t="s">
        <v>522</v>
      </c>
      <c r="H90" s="506">
        <v>0</v>
      </c>
      <c r="I90" s="506">
        <v>0</v>
      </c>
      <c r="J90" s="506">
        <v>0</v>
      </c>
      <c r="K90" s="506">
        <v>0</v>
      </c>
      <c r="L90" s="502">
        <f t="shared" si="2"/>
        <v>0</v>
      </c>
      <c r="N90" s="40"/>
      <c r="O90" s="40"/>
      <c r="P90" s="40"/>
      <c r="Q90" s="40"/>
      <c r="R90" s="40"/>
      <c r="S90" s="40"/>
      <c r="T90" s="40"/>
      <c r="U90" s="40"/>
    </row>
    <row r="91" spans="1:21" s="41" customFormat="1" ht="36" x14ac:dyDescent="0.2">
      <c r="A91" s="419" t="str">
        <f t="shared" si="3"/>
        <v>8110413211</v>
      </c>
      <c r="B91" s="503">
        <v>8110</v>
      </c>
      <c r="C91" s="504">
        <v>4132</v>
      </c>
      <c r="D91" s="504">
        <v>1</v>
      </c>
      <c r="E91" s="504">
        <v>1</v>
      </c>
      <c r="F91" s="504"/>
      <c r="G91" s="505" t="s">
        <v>522</v>
      </c>
      <c r="H91" s="506">
        <v>0</v>
      </c>
      <c r="I91" s="506">
        <v>0</v>
      </c>
      <c r="J91" s="506">
        <v>0</v>
      </c>
      <c r="K91" s="506">
        <v>0</v>
      </c>
      <c r="L91" s="502">
        <f t="shared" si="2"/>
        <v>0</v>
      </c>
      <c r="N91" s="40"/>
      <c r="O91" s="40"/>
      <c r="P91" s="40"/>
      <c r="Q91" s="40"/>
      <c r="R91" s="40"/>
      <c r="S91" s="40"/>
      <c r="T91" s="40"/>
      <c r="U91" s="40"/>
    </row>
    <row r="92" spans="1:21" s="41" customFormat="1" ht="24" customHeight="1" x14ac:dyDescent="0.2">
      <c r="A92" s="419" t="str">
        <f t="shared" si="3"/>
        <v>81104132111</v>
      </c>
      <c r="B92" s="507">
        <v>8110</v>
      </c>
      <c r="C92" s="508">
        <v>4132</v>
      </c>
      <c r="D92" s="508">
        <v>1</v>
      </c>
      <c r="E92" s="508">
        <v>1</v>
      </c>
      <c r="F92" s="508">
        <v>1</v>
      </c>
      <c r="G92" s="509" t="s">
        <v>522</v>
      </c>
      <c r="H92" s="510">
        <v>0</v>
      </c>
      <c r="I92" s="510">
        <v>0</v>
      </c>
      <c r="J92" s="510">
        <v>0</v>
      </c>
      <c r="K92" s="510">
        <v>0</v>
      </c>
      <c r="L92" s="511">
        <f t="shared" si="2"/>
        <v>0</v>
      </c>
      <c r="N92" s="40"/>
      <c r="O92" s="40"/>
      <c r="P92" s="40"/>
      <c r="Q92" s="40"/>
      <c r="R92" s="40"/>
      <c r="S92" s="40"/>
      <c r="T92" s="40"/>
      <c r="U92" s="40"/>
    </row>
    <row r="93" spans="1:21" s="41" customFormat="1" ht="24" customHeight="1" x14ac:dyDescent="0.2">
      <c r="A93" s="419" t="str">
        <f t="shared" si="3"/>
        <v>81104140</v>
      </c>
      <c r="B93" s="498">
        <v>8110</v>
      </c>
      <c r="C93" s="499">
        <v>4140</v>
      </c>
      <c r="D93" s="499"/>
      <c r="E93" s="499"/>
      <c r="F93" s="499"/>
      <c r="G93" s="500" t="s">
        <v>26</v>
      </c>
      <c r="H93" s="501">
        <v>0</v>
      </c>
      <c r="I93" s="501">
        <v>0</v>
      </c>
      <c r="J93" s="501">
        <v>0</v>
      </c>
      <c r="K93" s="501">
        <v>0</v>
      </c>
      <c r="L93" s="502">
        <f t="shared" si="2"/>
        <v>0</v>
      </c>
      <c r="N93" s="40"/>
      <c r="O93" s="40"/>
      <c r="P93" s="40"/>
      <c r="Q93" s="40"/>
      <c r="R93" s="40"/>
      <c r="S93" s="40"/>
      <c r="T93" s="40"/>
      <c r="U93" s="40"/>
    </row>
    <row r="94" spans="1:21" s="41" customFormat="1" ht="24" customHeight="1" x14ac:dyDescent="0.2">
      <c r="A94" s="419" t="str">
        <f t="shared" si="3"/>
        <v>81104141</v>
      </c>
      <c r="B94" s="498">
        <v>8110</v>
      </c>
      <c r="C94" s="499">
        <v>4141</v>
      </c>
      <c r="D94" s="499"/>
      <c r="E94" s="499"/>
      <c r="F94" s="499"/>
      <c r="G94" s="500" t="s">
        <v>67</v>
      </c>
      <c r="H94" s="501">
        <v>0</v>
      </c>
      <c r="I94" s="501">
        <v>0</v>
      </c>
      <c r="J94" s="501">
        <v>0</v>
      </c>
      <c r="K94" s="501">
        <v>0</v>
      </c>
      <c r="L94" s="502">
        <f t="shared" si="2"/>
        <v>0</v>
      </c>
      <c r="N94" s="40"/>
      <c r="O94" s="40"/>
      <c r="P94" s="40"/>
      <c r="Q94" s="40"/>
      <c r="R94" s="40"/>
      <c r="S94" s="40"/>
      <c r="T94" s="40"/>
      <c r="U94" s="40"/>
    </row>
    <row r="95" spans="1:21" s="41" customFormat="1" ht="30.75" customHeight="1" x14ac:dyDescent="0.2">
      <c r="A95" s="419" t="str">
        <f t="shared" si="3"/>
        <v>811041411</v>
      </c>
      <c r="B95" s="503">
        <v>8110</v>
      </c>
      <c r="C95" s="504">
        <v>4141</v>
      </c>
      <c r="D95" s="504">
        <v>1</v>
      </c>
      <c r="E95" s="504"/>
      <c r="F95" s="504"/>
      <c r="G95" s="505" t="s">
        <v>67</v>
      </c>
      <c r="H95" s="506">
        <v>0</v>
      </c>
      <c r="I95" s="506">
        <v>0</v>
      </c>
      <c r="J95" s="506">
        <v>0</v>
      </c>
      <c r="K95" s="506">
        <v>0</v>
      </c>
      <c r="L95" s="502">
        <f t="shared" si="2"/>
        <v>0</v>
      </c>
      <c r="N95" s="40"/>
      <c r="O95" s="40"/>
      <c r="P95" s="40"/>
      <c r="Q95" s="40"/>
      <c r="R95" s="40"/>
      <c r="S95" s="40"/>
      <c r="T95" s="40"/>
      <c r="U95" s="40"/>
    </row>
    <row r="96" spans="1:21" s="41" customFormat="1" ht="24" x14ac:dyDescent="0.2">
      <c r="A96" s="419" t="str">
        <f t="shared" si="3"/>
        <v>8110414111</v>
      </c>
      <c r="B96" s="503">
        <v>8110</v>
      </c>
      <c r="C96" s="504">
        <v>4141</v>
      </c>
      <c r="D96" s="504">
        <v>1</v>
      </c>
      <c r="E96" s="504">
        <v>1</v>
      </c>
      <c r="F96" s="504"/>
      <c r="G96" s="505" t="s">
        <v>67</v>
      </c>
      <c r="H96" s="506">
        <v>0</v>
      </c>
      <c r="I96" s="506">
        <v>0</v>
      </c>
      <c r="J96" s="506">
        <v>0</v>
      </c>
      <c r="K96" s="506">
        <v>0</v>
      </c>
      <c r="L96" s="502">
        <f t="shared" si="2"/>
        <v>0</v>
      </c>
      <c r="N96" s="40"/>
      <c r="O96" s="40"/>
      <c r="P96" s="40"/>
      <c r="Q96" s="40"/>
      <c r="R96" s="40"/>
      <c r="S96" s="40"/>
      <c r="T96" s="40"/>
      <c r="U96" s="40"/>
    </row>
    <row r="97" spans="1:21" s="41" customFormat="1" ht="24" x14ac:dyDescent="0.2">
      <c r="A97" s="419" t="str">
        <f t="shared" si="3"/>
        <v>81104141111</v>
      </c>
      <c r="B97" s="507">
        <v>8110</v>
      </c>
      <c r="C97" s="508">
        <v>4141</v>
      </c>
      <c r="D97" s="508">
        <v>1</v>
      </c>
      <c r="E97" s="508">
        <v>1</v>
      </c>
      <c r="F97" s="508">
        <v>1</v>
      </c>
      <c r="G97" s="509" t="s">
        <v>431</v>
      </c>
      <c r="H97" s="510">
        <v>0</v>
      </c>
      <c r="I97" s="510">
        <v>0</v>
      </c>
      <c r="J97" s="510">
        <v>0</v>
      </c>
      <c r="K97" s="510">
        <v>0</v>
      </c>
      <c r="L97" s="511">
        <f t="shared" si="2"/>
        <v>0</v>
      </c>
      <c r="N97" s="40"/>
      <c r="O97" s="40"/>
      <c r="P97" s="40"/>
      <c r="Q97" s="40"/>
      <c r="R97" s="40"/>
      <c r="S97" s="40"/>
      <c r="T97" s="40"/>
      <c r="U97" s="40"/>
    </row>
    <row r="98" spans="1:21" s="41" customFormat="1" ht="24" customHeight="1" x14ac:dyDescent="0.2">
      <c r="A98" s="419" t="str">
        <f t="shared" si="3"/>
        <v>81104141112</v>
      </c>
      <c r="B98" s="507">
        <v>8110</v>
      </c>
      <c r="C98" s="508">
        <v>4141</v>
      </c>
      <c r="D98" s="508">
        <v>1</v>
      </c>
      <c r="E98" s="508">
        <v>1</v>
      </c>
      <c r="F98" s="508">
        <v>2</v>
      </c>
      <c r="G98" s="509" t="s">
        <v>432</v>
      </c>
      <c r="H98" s="510">
        <v>0</v>
      </c>
      <c r="I98" s="510">
        <v>0</v>
      </c>
      <c r="J98" s="510">
        <v>0</v>
      </c>
      <c r="K98" s="510">
        <v>0</v>
      </c>
      <c r="L98" s="511">
        <f t="shared" si="2"/>
        <v>0</v>
      </c>
      <c r="N98" s="40"/>
      <c r="O98" s="40"/>
      <c r="P98" s="40"/>
      <c r="Q98" s="40"/>
      <c r="R98" s="40"/>
      <c r="S98" s="40"/>
      <c r="T98" s="40"/>
      <c r="U98" s="40"/>
    </row>
    <row r="99" spans="1:21" s="41" customFormat="1" ht="24" customHeight="1" x14ac:dyDescent="0.2">
      <c r="A99" s="419" t="str">
        <f t="shared" si="3"/>
        <v>81104143</v>
      </c>
      <c r="B99" s="498">
        <v>8110</v>
      </c>
      <c r="C99" s="499">
        <v>4143</v>
      </c>
      <c r="D99" s="499"/>
      <c r="E99" s="499"/>
      <c r="F99" s="499"/>
      <c r="G99" s="500" t="s">
        <v>68</v>
      </c>
      <c r="H99" s="501">
        <v>0</v>
      </c>
      <c r="I99" s="501">
        <v>0</v>
      </c>
      <c r="J99" s="501">
        <v>0</v>
      </c>
      <c r="K99" s="501">
        <v>0</v>
      </c>
      <c r="L99" s="502">
        <f t="shared" si="2"/>
        <v>0</v>
      </c>
      <c r="N99" s="40"/>
      <c r="O99" s="40"/>
      <c r="P99" s="40"/>
      <c r="Q99" s="40"/>
      <c r="R99" s="40"/>
      <c r="S99" s="40"/>
      <c r="T99" s="40"/>
      <c r="U99" s="40"/>
    </row>
    <row r="100" spans="1:21" s="41" customFormat="1" ht="24" customHeight="1" x14ac:dyDescent="0.2">
      <c r="A100" s="419" t="str">
        <f t="shared" si="3"/>
        <v>811041431</v>
      </c>
      <c r="B100" s="503">
        <v>8110</v>
      </c>
      <c r="C100" s="504">
        <v>4143</v>
      </c>
      <c r="D100" s="504">
        <v>1</v>
      </c>
      <c r="E100" s="504"/>
      <c r="F100" s="504"/>
      <c r="G100" s="505" t="s">
        <v>523</v>
      </c>
      <c r="H100" s="506">
        <v>0</v>
      </c>
      <c r="I100" s="506">
        <v>0</v>
      </c>
      <c r="J100" s="506">
        <v>0</v>
      </c>
      <c r="K100" s="506">
        <v>0</v>
      </c>
      <c r="L100" s="502">
        <f t="shared" si="2"/>
        <v>0</v>
      </c>
      <c r="N100" s="40"/>
      <c r="O100" s="40"/>
      <c r="P100" s="40"/>
      <c r="Q100" s="40"/>
      <c r="R100" s="40"/>
      <c r="S100" s="40"/>
      <c r="T100" s="40"/>
      <c r="U100" s="40"/>
    </row>
    <row r="101" spans="1:21" s="41" customFormat="1" ht="21" customHeight="1" x14ac:dyDescent="0.2">
      <c r="A101" s="419" t="str">
        <f t="shared" si="3"/>
        <v>8110414311</v>
      </c>
      <c r="B101" s="503">
        <v>8110</v>
      </c>
      <c r="C101" s="504">
        <v>4143</v>
      </c>
      <c r="D101" s="504">
        <v>1</v>
      </c>
      <c r="E101" s="504">
        <v>1</v>
      </c>
      <c r="F101" s="504"/>
      <c r="G101" s="505" t="s">
        <v>68</v>
      </c>
      <c r="H101" s="506">
        <v>0</v>
      </c>
      <c r="I101" s="506">
        <v>0</v>
      </c>
      <c r="J101" s="506">
        <v>0</v>
      </c>
      <c r="K101" s="506">
        <v>0</v>
      </c>
      <c r="L101" s="502">
        <f t="shared" si="2"/>
        <v>0</v>
      </c>
      <c r="N101" s="40"/>
      <c r="O101" s="40"/>
      <c r="P101" s="40"/>
      <c r="Q101" s="40"/>
      <c r="R101" s="40"/>
      <c r="S101" s="40"/>
      <c r="T101" s="40"/>
      <c r="U101" s="40"/>
    </row>
    <row r="102" spans="1:21" s="41" customFormat="1" x14ac:dyDescent="0.2">
      <c r="A102" s="419" t="str">
        <f t="shared" si="3"/>
        <v>81104143111</v>
      </c>
      <c r="B102" s="507">
        <v>8110</v>
      </c>
      <c r="C102" s="508">
        <v>4143</v>
      </c>
      <c r="D102" s="508">
        <v>1</v>
      </c>
      <c r="E102" s="508">
        <v>1</v>
      </c>
      <c r="F102" s="508">
        <v>1</v>
      </c>
      <c r="G102" s="509" t="s">
        <v>69</v>
      </c>
      <c r="H102" s="510">
        <v>0</v>
      </c>
      <c r="I102" s="510">
        <v>0</v>
      </c>
      <c r="J102" s="510">
        <v>0</v>
      </c>
      <c r="K102" s="510">
        <v>0</v>
      </c>
      <c r="L102" s="511">
        <f t="shared" si="2"/>
        <v>0</v>
      </c>
      <c r="N102" s="40"/>
      <c r="O102" s="40"/>
      <c r="P102" s="40"/>
      <c r="Q102" s="40"/>
      <c r="R102" s="40"/>
      <c r="S102" s="40"/>
      <c r="T102" s="40"/>
      <c r="U102" s="40"/>
    </row>
    <row r="103" spans="1:21" s="41" customFormat="1" ht="13.5" customHeight="1" x14ac:dyDescent="0.2">
      <c r="A103" s="419" t="str">
        <f t="shared" si="3"/>
        <v>81104143112</v>
      </c>
      <c r="B103" s="507">
        <v>8110</v>
      </c>
      <c r="C103" s="508">
        <v>4143</v>
      </c>
      <c r="D103" s="508">
        <v>1</v>
      </c>
      <c r="E103" s="508">
        <v>1</v>
      </c>
      <c r="F103" s="508">
        <v>2</v>
      </c>
      <c r="G103" s="509" t="s">
        <v>524</v>
      </c>
      <c r="H103" s="510">
        <v>0</v>
      </c>
      <c r="I103" s="510">
        <v>0</v>
      </c>
      <c r="J103" s="510">
        <v>0</v>
      </c>
      <c r="K103" s="510">
        <v>0</v>
      </c>
      <c r="L103" s="511">
        <f t="shared" si="2"/>
        <v>0</v>
      </c>
      <c r="N103" s="40"/>
      <c r="O103" s="40"/>
      <c r="P103" s="40"/>
      <c r="Q103" s="40"/>
      <c r="R103" s="40"/>
      <c r="S103" s="40"/>
      <c r="T103" s="40"/>
      <c r="U103" s="40"/>
    </row>
    <row r="104" spans="1:21" s="41" customFormat="1" ht="24" customHeight="1" x14ac:dyDescent="0.2">
      <c r="A104" s="419" t="str">
        <f t="shared" si="3"/>
        <v>81104143113</v>
      </c>
      <c r="B104" s="507">
        <v>8110</v>
      </c>
      <c r="C104" s="508">
        <v>4143</v>
      </c>
      <c r="D104" s="508">
        <v>1</v>
      </c>
      <c r="E104" s="508">
        <v>1</v>
      </c>
      <c r="F104" s="508">
        <v>3</v>
      </c>
      <c r="G104" s="509" t="s">
        <v>70</v>
      </c>
      <c r="H104" s="510">
        <v>0</v>
      </c>
      <c r="I104" s="510">
        <v>0</v>
      </c>
      <c r="J104" s="510">
        <v>0</v>
      </c>
      <c r="K104" s="510">
        <v>0</v>
      </c>
      <c r="L104" s="511">
        <f t="shared" si="2"/>
        <v>0</v>
      </c>
      <c r="N104" s="40"/>
      <c r="O104" s="40"/>
      <c r="P104" s="40"/>
      <c r="Q104" s="40"/>
      <c r="R104" s="40"/>
      <c r="S104" s="40"/>
      <c r="T104" s="40"/>
      <c r="U104" s="40"/>
    </row>
    <row r="105" spans="1:21" s="41" customFormat="1" ht="17.25" customHeight="1" x14ac:dyDescent="0.2">
      <c r="A105" s="419" t="str">
        <f t="shared" si="3"/>
        <v>81104143114</v>
      </c>
      <c r="B105" s="507">
        <v>8110</v>
      </c>
      <c r="C105" s="508">
        <v>4143</v>
      </c>
      <c r="D105" s="508">
        <v>1</v>
      </c>
      <c r="E105" s="508">
        <v>1</v>
      </c>
      <c r="F105" s="508">
        <v>4</v>
      </c>
      <c r="G105" s="509" t="s">
        <v>71</v>
      </c>
      <c r="H105" s="510">
        <v>0</v>
      </c>
      <c r="I105" s="510">
        <v>0</v>
      </c>
      <c r="J105" s="510">
        <v>0</v>
      </c>
      <c r="K105" s="510">
        <v>0</v>
      </c>
      <c r="L105" s="511">
        <f t="shared" si="2"/>
        <v>0</v>
      </c>
      <c r="N105" s="40"/>
      <c r="O105" s="40"/>
      <c r="P105" s="40"/>
      <c r="Q105" s="40"/>
      <c r="R105" s="40"/>
      <c r="S105" s="40"/>
      <c r="T105" s="40"/>
      <c r="U105" s="40"/>
    </row>
    <row r="106" spans="1:21" s="41" customFormat="1" x14ac:dyDescent="0.2">
      <c r="A106" s="419" t="str">
        <f t="shared" si="3"/>
        <v>81104143115</v>
      </c>
      <c r="B106" s="507">
        <v>8110</v>
      </c>
      <c r="C106" s="508">
        <v>4143</v>
      </c>
      <c r="D106" s="508">
        <v>1</v>
      </c>
      <c r="E106" s="508">
        <v>1</v>
      </c>
      <c r="F106" s="508">
        <v>5</v>
      </c>
      <c r="G106" s="509" t="s">
        <v>72</v>
      </c>
      <c r="H106" s="510">
        <v>0</v>
      </c>
      <c r="I106" s="510">
        <v>0</v>
      </c>
      <c r="J106" s="510">
        <v>0</v>
      </c>
      <c r="K106" s="510">
        <v>0</v>
      </c>
      <c r="L106" s="511">
        <f t="shared" si="2"/>
        <v>0</v>
      </c>
      <c r="N106" s="40"/>
      <c r="O106" s="40"/>
      <c r="P106" s="40"/>
      <c r="Q106" s="40"/>
      <c r="R106" s="40"/>
      <c r="S106" s="40"/>
      <c r="T106" s="40"/>
      <c r="U106" s="40"/>
    </row>
    <row r="107" spans="1:21" s="41" customFormat="1" ht="21.75" customHeight="1" x14ac:dyDescent="0.2">
      <c r="A107" s="419" t="str">
        <f t="shared" si="3"/>
        <v>81104143116</v>
      </c>
      <c r="B107" s="507">
        <v>8110</v>
      </c>
      <c r="C107" s="508">
        <v>4143</v>
      </c>
      <c r="D107" s="508">
        <v>1</v>
      </c>
      <c r="E107" s="508">
        <v>1</v>
      </c>
      <c r="F107" s="508">
        <v>6</v>
      </c>
      <c r="G107" s="509" t="s">
        <v>73</v>
      </c>
      <c r="H107" s="510">
        <v>0</v>
      </c>
      <c r="I107" s="510">
        <v>0</v>
      </c>
      <c r="J107" s="510">
        <v>0</v>
      </c>
      <c r="K107" s="510">
        <v>0</v>
      </c>
      <c r="L107" s="511">
        <f t="shared" si="2"/>
        <v>0</v>
      </c>
      <c r="N107" s="40"/>
      <c r="O107" s="40"/>
      <c r="P107" s="40"/>
      <c r="Q107" s="40"/>
      <c r="R107" s="40"/>
      <c r="S107" s="40"/>
      <c r="T107" s="40"/>
      <c r="U107" s="40"/>
    </row>
    <row r="108" spans="1:21" s="41" customFormat="1" ht="24" x14ac:dyDescent="0.2">
      <c r="A108" s="419" t="str">
        <f t="shared" si="3"/>
        <v>81104143117</v>
      </c>
      <c r="B108" s="507">
        <v>8110</v>
      </c>
      <c r="C108" s="508">
        <v>4143</v>
      </c>
      <c r="D108" s="508">
        <v>1</v>
      </c>
      <c r="E108" s="508">
        <v>1</v>
      </c>
      <c r="F108" s="508">
        <v>7</v>
      </c>
      <c r="G108" s="509" t="s">
        <v>525</v>
      </c>
      <c r="H108" s="510">
        <v>0</v>
      </c>
      <c r="I108" s="510">
        <v>0</v>
      </c>
      <c r="J108" s="510">
        <v>0</v>
      </c>
      <c r="K108" s="510">
        <v>0</v>
      </c>
      <c r="L108" s="511">
        <f t="shared" si="2"/>
        <v>0</v>
      </c>
      <c r="N108" s="40"/>
      <c r="O108" s="40"/>
      <c r="P108" s="40"/>
      <c r="Q108" s="40"/>
      <c r="R108" s="40"/>
      <c r="S108" s="40"/>
      <c r="T108" s="40"/>
      <c r="U108" s="40"/>
    </row>
    <row r="109" spans="1:21" s="41" customFormat="1" ht="24" x14ac:dyDescent="0.2">
      <c r="A109" s="419" t="str">
        <f t="shared" si="3"/>
        <v>81104143118</v>
      </c>
      <c r="B109" s="507">
        <v>8110</v>
      </c>
      <c r="C109" s="508">
        <v>4143</v>
      </c>
      <c r="D109" s="508">
        <v>1</v>
      </c>
      <c r="E109" s="508">
        <v>1</v>
      </c>
      <c r="F109" s="508">
        <v>8</v>
      </c>
      <c r="G109" s="509" t="s">
        <v>526</v>
      </c>
      <c r="H109" s="510">
        <v>0</v>
      </c>
      <c r="I109" s="510">
        <v>0</v>
      </c>
      <c r="J109" s="510">
        <v>0</v>
      </c>
      <c r="K109" s="510">
        <v>0</v>
      </c>
      <c r="L109" s="511">
        <f t="shared" si="2"/>
        <v>0</v>
      </c>
      <c r="N109" s="40"/>
      <c r="O109" s="40"/>
      <c r="P109" s="40"/>
      <c r="Q109" s="40"/>
      <c r="R109" s="40"/>
      <c r="S109" s="40"/>
      <c r="T109" s="40"/>
      <c r="U109" s="40"/>
    </row>
    <row r="110" spans="1:21" s="41" customFormat="1" x14ac:dyDescent="0.2">
      <c r="A110" s="419" t="str">
        <f t="shared" si="3"/>
        <v>81104143119</v>
      </c>
      <c r="B110" s="507">
        <v>8110</v>
      </c>
      <c r="C110" s="508">
        <v>4143</v>
      </c>
      <c r="D110" s="508">
        <v>1</v>
      </c>
      <c r="E110" s="508">
        <v>1</v>
      </c>
      <c r="F110" s="508">
        <v>9</v>
      </c>
      <c r="G110" s="509" t="s">
        <v>74</v>
      </c>
      <c r="H110" s="510">
        <v>0</v>
      </c>
      <c r="I110" s="510">
        <v>0</v>
      </c>
      <c r="J110" s="510">
        <v>0</v>
      </c>
      <c r="K110" s="510">
        <v>0</v>
      </c>
      <c r="L110" s="511">
        <f t="shared" si="2"/>
        <v>0</v>
      </c>
      <c r="N110" s="40"/>
      <c r="O110" s="40"/>
      <c r="P110" s="40"/>
      <c r="Q110" s="40"/>
      <c r="R110" s="40"/>
      <c r="S110" s="40"/>
      <c r="T110" s="40"/>
      <c r="U110" s="40"/>
    </row>
    <row r="111" spans="1:21" s="41" customFormat="1" ht="21.75" customHeight="1" x14ac:dyDescent="0.2">
      <c r="A111" s="419" t="str">
        <f t="shared" si="3"/>
        <v>811041431110</v>
      </c>
      <c r="B111" s="507">
        <v>8110</v>
      </c>
      <c r="C111" s="508">
        <v>4143</v>
      </c>
      <c r="D111" s="508">
        <v>1</v>
      </c>
      <c r="E111" s="508">
        <v>1</v>
      </c>
      <c r="F111" s="508">
        <v>10</v>
      </c>
      <c r="G111" s="509" t="s">
        <v>527</v>
      </c>
      <c r="H111" s="510">
        <v>0</v>
      </c>
      <c r="I111" s="510">
        <v>0</v>
      </c>
      <c r="J111" s="510">
        <v>0</v>
      </c>
      <c r="K111" s="510">
        <v>0</v>
      </c>
      <c r="L111" s="511">
        <f t="shared" si="2"/>
        <v>0</v>
      </c>
      <c r="N111" s="40"/>
      <c r="O111" s="40"/>
      <c r="P111" s="40"/>
      <c r="Q111" s="40"/>
      <c r="R111" s="40"/>
      <c r="S111" s="40"/>
      <c r="T111" s="40"/>
      <c r="U111" s="40"/>
    </row>
    <row r="112" spans="1:21" s="41" customFormat="1" ht="21" customHeight="1" x14ac:dyDescent="0.2">
      <c r="A112" s="419" t="str">
        <f t="shared" si="3"/>
        <v>811041431111</v>
      </c>
      <c r="B112" s="507">
        <v>8110</v>
      </c>
      <c r="C112" s="508">
        <v>4143</v>
      </c>
      <c r="D112" s="508">
        <v>1</v>
      </c>
      <c r="E112" s="508">
        <v>1</v>
      </c>
      <c r="F112" s="508">
        <v>11</v>
      </c>
      <c r="G112" s="509" t="s">
        <v>75</v>
      </c>
      <c r="H112" s="510">
        <v>0</v>
      </c>
      <c r="I112" s="510">
        <v>0</v>
      </c>
      <c r="J112" s="510">
        <v>0</v>
      </c>
      <c r="K112" s="510">
        <v>0</v>
      </c>
      <c r="L112" s="511">
        <f t="shared" si="2"/>
        <v>0</v>
      </c>
      <c r="N112" s="40"/>
      <c r="O112" s="40"/>
      <c r="P112" s="40"/>
      <c r="Q112" s="40"/>
      <c r="R112" s="40"/>
      <c r="S112" s="40"/>
      <c r="T112" s="40"/>
      <c r="U112" s="40"/>
    </row>
    <row r="113" spans="1:21" s="41" customFormat="1" x14ac:dyDescent="0.2">
      <c r="A113" s="419" t="str">
        <f t="shared" si="3"/>
        <v>811041431112</v>
      </c>
      <c r="B113" s="507">
        <v>8110</v>
      </c>
      <c r="C113" s="508">
        <v>4143</v>
      </c>
      <c r="D113" s="508">
        <v>1</v>
      </c>
      <c r="E113" s="508">
        <v>1</v>
      </c>
      <c r="F113" s="508">
        <v>12</v>
      </c>
      <c r="G113" s="509" t="s">
        <v>76</v>
      </c>
      <c r="H113" s="510">
        <v>0</v>
      </c>
      <c r="I113" s="510">
        <v>0</v>
      </c>
      <c r="J113" s="510">
        <v>0</v>
      </c>
      <c r="K113" s="510">
        <v>0</v>
      </c>
      <c r="L113" s="511">
        <f t="shared" si="2"/>
        <v>0</v>
      </c>
      <c r="N113" s="40"/>
      <c r="O113" s="40"/>
      <c r="P113" s="40"/>
      <c r="Q113" s="40"/>
      <c r="R113" s="40"/>
      <c r="S113" s="40"/>
      <c r="T113" s="40"/>
      <c r="U113" s="40"/>
    </row>
    <row r="114" spans="1:21" s="41" customFormat="1" x14ac:dyDescent="0.2">
      <c r="A114" s="419" t="str">
        <f t="shared" si="3"/>
        <v>811041431113</v>
      </c>
      <c r="B114" s="507">
        <v>8110</v>
      </c>
      <c r="C114" s="508">
        <v>4143</v>
      </c>
      <c r="D114" s="508">
        <v>1</v>
      </c>
      <c r="E114" s="508">
        <v>1</v>
      </c>
      <c r="F114" s="508">
        <v>13</v>
      </c>
      <c r="G114" s="509" t="s">
        <v>77</v>
      </c>
      <c r="H114" s="510">
        <v>0</v>
      </c>
      <c r="I114" s="510">
        <v>0</v>
      </c>
      <c r="J114" s="510">
        <v>0</v>
      </c>
      <c r="K114" s="510">
        <v>0</v>
      </c>
      <c r="L114" s="511">
        <f t="shared" si="2"/>
        <v>0</v>
      </c>
      <c r="N114" s="40"/>
      <c r="O114" s="40"/>
      <c r="P114" s="40"/>
      <c r="Q114" s="40"/>
      <c r="R114" s="40"/>
      <c r="S114" s="40"/>
      <c r="T114" s="40"/>
      <c r="U114" s="40"/>
    </row>
    <row r="115" spans="1:21" s="41" customFormat="1" x14ac:dyDescent="0.2">
      <c r="A115" s="419" t="str">
        <f t="shared" si="3"/>
        <v>811041431114</v>
      </c>
      <c r="B115" s="507">
        <v>8110</v>
      </c>
      <c r="C115" s="508">
        <v>4143</v>
      </c>
      <c r="D115" s="508">
        <v>1</v>
      </c>
      <c r="E115" s="508">
        <v>1</v>
      </c>
      <c r="F115" s="508">
        <v>14</v>
      </c>
      <c r="G115" s="509" t="s">
        <v>23</v>
      </c>
      <c r="H115" s="510">
        <v>0</v>
      </c>
      <c r="I115" s="510">
        <v>0</v>
      </c>
      <c r="J115" s="510">
        <v>0</v>
      </c>
      <c r="K115" s="510">
        <v>0</v>
      </c>
      <c r="L115" s="511">
        <f t="shared" si="2"/>
        <v>0</v>
      </c>
      <c r="N115" s="40"/>
      <c r="O115" s="40"/>
      <c r="P115" s="40"/>
      <c r="Q115" s="40"/>
      <c r="R115" s="40"/>
      <c r="S115" s="40"/>
      <c r="T115" s="40"/>
      <c r="U115" s="40"/>
    </row>
    <row r="116" spans="1:21" s="41" customFormat="1" x14ac:dyDescent="0.2">
      <c r="A116" s="419" t="str">
        <f t="shared" si="3"/>
        <v>811041431115</v>
      </c>
      <c r="B116" s="507">
        <v>8110</v>
      </c>
      <c r="C116" s="508">
        <v>4143</v>
      </c>
      <c r="D116" s="508">
        <v>1</v>
      </c>
      <c r="E116" s="508">
        <v>1</v>
      </c>
      <c r="F116" s="508">
        <v>15</v>
      </c>
      <c r="G116" s="509" t="s">
        <v>78</v>
      </c>
      <c r="H116" s="510">
        <v>0</v>
      </c>
      <c r="I116" s="510">
        <v>0</v>
      </c>
      <c r="J116" s="510">
        <v>0</v>
      </c>
      <c r="K116" s="510">
        <v>0</v>
      </c>
      <c r="L116" s="511">
        <f t="shared" si="2"/>
        <v>0</v>
      </c>
      <c r="N116" s="40"/>
      <c r="O116" s="40"/>
      <c r="P116" s="40"/>
      <c r="Q116" s="40"/>
      <c r="R116" s="40"/>
      <c r="S116" s="40"/>
      <c r="T116" s="40"/>
      <c r="U116" s="40"/>
    </row>
    <row r="117" spans="1:21" s="41" customFormat="1" x14ac:dyDescent="0.2">
      <c r="A117" s="419" t="str">
        <f t="shared" si="3"/>
        <v>811041431116</v>
      </c>
      <c r="B117" s="507">
        <v>8110</v>
      </c>
      <c r="C117" s="508">
        <v>4143</v>
      </c>
      <c r="D117" s="508">
        <v>1</v>
      </c>
      <c r="E117" s="508">
        <v>1</v>
      </c>
      <c r="F117" s="508">
        <v>16</v>
      </c>
      <c r="G117" s="509" t="s">
        <v>79</v>
      </c>
      <c r="H117" s="510">
        <v>0</v>
      </c>
      <c r="I117" s="510">
        <v>0</v>
      </c>
      <c r="J117" s="510">
        <v>0</v>
      </c>
      <c r="K117" s="510">
        <v>0</v>
      </c>
      <c r="L117" s="511">
        <f t="shared" si="2"/>
        <v>0</v>
      </c>
      <c r="N117" s="40"/>
      <c r="O117" s="40"/>
      <c r="P117" s="40"/>
      <c r="Q117" s="40"/>
      <c r="R117" s="40"/>
      <c r="S117" s="40"/>
      <c r="T117" s="40"/>
      <c r="U117" s="40"/>
    </row>
    <row r="118" spans="1:21" s="41" customFormat="1" x14ac:dyDescent="0.2">
      <c r="A118" s="419" t="str">
        <f t="shared" si="3"/>
        <v>811041431117</v>
      </c>
      <c r="B118" s="507">
        <v>8110</v>
      </c>
      <c r="C118" s="508">
        <v>4143</v>
      </c>
      <c r="D118" s="508">
        <v>1</v>
      </c>
      <c r="E118" s="508">
        <v>1</v>
      </c>
      <c r="F118" s="508">
        <v>17</v>
      </c>
      <c r="G118" s="509" t="s">
        <v>34</v>
      </c>
      <c r="H118" s="510">
        <v>0</v>
      </c>
      <c r="I118" s="510">
        <v>0</v>
      </c>
      <c r="J118" s="510">
        <v>0</v>
      </c>
      <c r="K118" s="510">
        <v>0</v>
      </c>
      <c r="L118" s="511">
        <f t="shared" si="2"/>
        <v>0</v>
      </c>
      <c r="N118" s="40"/>
      <c r="O118" s="40"/>
      <c r="P118" s="40"/>
      <c r="Q118" s="40"/>
      <c r="R118" s="40"/>
      <c r="S118" s="40"/>
      <c r="T118" s="40"/>
      <c r="U118" s="40"/>
    </row>
    <row r="119" spans="1:21" s="41" customFormat="1" x14ac:dyDescent="0.2">
      <c r="A119" s="419" t="str">
        <f t="shared" si="3"/>
        <v>811041431118</v>
      </c>
      <c r="B119" s="507">
        <v>8110</v>
      </c>
      <c r="C119" s="508">
        <v>4143</v>
      </c>
      <c r="D119" s="508">
        <v>1</v>
      </c>
      <c r="E119" s="508">
        <v>1</v>
      </c>
      <c r="F119" s="508">
        <v>18</v>
      </c>
      <c r="G119" s="509" t="s">
        <v>80</v>
      </c>
      <c r="H119" s="510">
        <v>0</v>
      </c>
      <c r="I119" s="510">
        <v>0</v>
      </c>
      <c r="J119" s="510">
        <v>0</v>
      </c>
      <c r="K119" s="510">
        <v>0</v>
      </c>
      <c r="L119" s="511">
        <f t="shared" si="2"/>
        <v>0</v>
      </c>
      <c r="N119" s="40"/>
      <c r="O119" s="40"/>
      <c r="P119" s="40"/>
      <c r="Q119" s="40"/>
      <c r="R119" s="40"/>
      <c r="S119" s="40"/>
      <c r="T119" s="40"/>
      <c r="U119" s="40"/>
    </row>
    <row r="120" spans="1:21" s="41" customFormat="1" x14ac:dyDescent="0.2">
      <c r="A120" s="419" t="str">
        <f t="shared" si="3"/>
        <v>811041431119</v>
      </c>
      <c r="B120" s="507">
        <v>8110</v>
      </c>
      <c r="C120" s="508">
        <v>4143</v>
      </c>
      <c r="D120" s="508">
        <v>1</v>
      </c>
      <c r="E120" s="508">
        <v>1</v>
      </c>
      <c r="F120" s="508">
        <v>19</v>
      </c>
      <c r="G120" s="509" t="s">
        <v>81</v>
      </c>
      <c r="H120" s="510">
        <v>0</v>
      </c>
      <c r="I120" s="510">
        <v>0</v>
      </c>
      <c r="J120" s="510">
        <v>0</v>
      </c>
      <c r="K120" s="510">
        <v>0</v>
      </c>
      <c r="L120" s="511">
        <f t="shared" si="2"/>
        <v>0</v>
      </c>
      <c r="N120" s="40"/>
      <c r="O120" s="40"/>
      <c r="P120" s="40"/>
      <c r="Q120" s="40"/>
      <c r="R120" s="40"/>
      <c r="S120" s="40"/>
      <c r="T120" s="40"/>
      <c r="U120" s="40"/>
    </row>
    <row r="121" spans="1:21" s="41" customFormat="1" x14ac:dyDescent="0.2">
      <c r="A121" s="419" t="str">
        <f t="shared" si="3"/>
        <v>811041432</v>
      </c>
      <c r="B121" s="503">
        <v>8110</v>
      </c>
      <c r="C121" s="504">
        <v>4143</v>
      </c>
      <c r="D121" s="504">
        <v>2</v>
      </c>
      <c r="E121" s="504"/>
      <c r="F121" s="504"/>
      <c r="G121" s="505" t="s">
        <v>466</v>
      </c>
      <c r="H121" s="506">
        <v>0</v>
      </c>
      <c r="I121" s="506">
        <v>0</v>
      </c>
      <c r="J121" s="506">
        <v>0</v>
      </c>
      <c r="K121" s="506">
        <v>0</v>
      </c>
      <c r="L121" s="502">
        <f t="shared" si="2"/>
        <v>0</v>
      </c>
      <c r="N121" s="40"/>
      <c r="O121" s="40"/>
      <c r="P121" s="40"/>
      <c r="Q121" s="40"/>
      <c r="R121" s="40"/>
      <c r="S121" s="40"/>
      <c r="T121" s="40"/>
      <c r="U121" s="40"/>
    </row>
    <row r="122" spans="1:21" s="41" customFormat="1" x14ac:dyDescent="0.2">
      <c r="A122" s="419" t="str">
        <f t="shared" si="3"/>
        <v>8110414321</v>
      </c>
      <c r="B122" s="503">
        <v>8110</v>
      </c>
      <c r="C122" s="504">
        <v>4143</v>
      </c>
      <c r="D122" s="504">
        <v>2</v>
      </c>
      <c r="E122" s="504">
        <v>1</v>
      </c>
      <c r="F122" s="504"/>
      <c r="G122" s="505" t="s">
        <v>466</v>
      </c>
      <c r="H122" s="506">
        <v>0</v>
      </c>
      <c r="I122" s="506">
        <v>0</v>
      </c>
      <c r="J122" s="506">
        <v>0</v>
      </c>
      <c r="K122" s="506">
        <v>0</v>
      </c>
      <c r="L122" s="502">
        <f t="shared" si="2"/>
        <v>0</v>
      </c>
      <c r="N122" s="40"/>
      <c r="O122" s="40"/>
      <c r="P122" s="40"/>
      <c r="Q122" s="40"/>
      <c r="R122" s="40"/>
      <c r="S122" s="40"/>
      <c r="T122" s="40"/>
      <c r="U122" s="40"/>
    </row>
    <row r="123" spans="1:21" s="41" customFormat="1" x14ac:dyDescent="0.2">
      <c r="A123" s="419" t="str">
        <f t="shared" si="3"/>
        <v>81104143211</v>
      </c>
      <c r="B123" s="507">
        <v>8110</v>
      </c>
      <c r="C123" s="508">
        <v>4143</v>
      </c>
      <c r="D123" s="508">
        <v>2</v>
      </c>
      <c r="E123" s="508">
        <v>1</v>
      </c>
      <c r="F123" s="508">
        <v>1</v>
      </c>
      <c r="G123" s="509" t="s">
        <v>466</v>
      </c>
      <c r="H123" s="510">
        <v>0</v>
      </c>
      <c r="I123" s="510">
        <v>0</v>
      </c>
      <c r="J123" s="510">
        <v>0</v>
      </c>
      <c r="K123" s="510">
        <v>0</v>
      </c>
      <c r="L123" s="511">
        <f t="shared" si="2"/>
        <v>0</v>
      </c>
      <c r="N123" s="40"/>
      <c r="O123" s="40"/>
      <c r="P123" s="40"/>
      <c r="Q123" s="40"/>
      <c r="R123" s="40"/>
      <c r="S123" s="40"/>
      <c r="T123" s="40"/>
      <c r="U123" s="40"/>
    </row>
    <row r="124" spans="1:21" s="41" customFormat="1" x14ac:dyDescent="0.2">
      <c r="A124" s="419" t="str">
        <f t="shared" si="3"/>
        <v>811041433</v>
      </c>
      <c r="B124" s="503">
        <v>8110</v>
      </c>
      <c r="C124" s="504">
        <v>4143</v>
      </c>
      <c r="D124" s="504">
        <v>3</v>
      </c>
      <c r="E124" s="504"/>
      <c r="F124" s="504"/>
      <c r="G124" s="505" t="s">
        <v>433</v>
      </c>
      <c r="H124" s="506">
        <v>0</v>
      </c>
      <c r="I124" s="506">
        <v>0</v>
      </c>
      <c r="J124" s="506">
        <v>0</v>
      </c>
      <c r="K124" s="506">
        <v>0</v>
      </c>
      <c r="L124" s="502">
        <f t="shared" si="2"/>
        <v>0</v>
      </c>
      <c r="N124" s="40"/>
      <c r="O124" s="40"/>
      <c r="P124" s="40"/>
      <c r="Q124" s="40"/>
      <c r="R124" s="40"/>
      <c r="S124" s="40"/>
      <c r="T124" s="40"/>
      <c r="U124" s="40"/>
    </row>
    <row r="125" spans="1:21" s="41" customFormat="1" x14ac:dyDescent="0.2">
      <c r="A125" s="419" t="str">
        <f t="shared" si="3"/>
        <v>8110414331</v>
      </c>
      <c r="B125" s="503">
        <v>8110</v>
      </c>
      <c r="C125" s="504">
        <v>4143</v>
      </c>
      <c r="D125" s="504">
        <v>3</v>
      </c>
      <c r="E125" s="504">
        <v>1</v>
      </c>
      <c r="F125" s="504"/>
      <c r="G125" s="505" t="s">
        <v>433</v>
      </c>
      <c r="H125" s="506">
        <v>0</v>
      </c>
      <c r="I125" s="506">
        <v>0</v>
      </c>
      <c r="J125" s="506">
        <v>0</v>
      </c>
      <c r="K125" s="506">
        <v>0</v>
      </c>
      <c r="L125" s="502">
        <f t="shared" si="2"/>
        <v>0</v>
      </c>
      <c r="N125" s="40"/>
      <c r="O125" s="40"/>
      <c r="P125" s="40"/>
      <c r="Q125" s="40"/>
      <c r="R125" s="40"/>
      <c r="S125" s="40"/>
      <c r="T125" s="40"/>
      <c r="U125" s="40"/>
    </row>
    <row r="126" spans="1:21" s="41" customFormat="1" x14ac:dyDescent="0.2">
      <c r="A126" s="419" t="str">
        <f t="shared" si="3"/>
        <v>81104143311</v>
      </c>
      <c r="B126" s="507">
        <v>8110</v>
      </c>
      <c r="C126" s="508">
        <v>4143</v>
      </c>
      <c r="D126" s="508">
        <v>3</v>
      </c>
      <c r="E126" s="508">
        <v>1</v>
      </c>
      <c r="F126" s="508">
        <v>1</v>
      </c>
      <c r="G126" s="509" t="s">
        <v>433</v>
      </c>
      <c r="H126" s="510">
        <v>0</v>
      </c>
      <c r="I126" s="510">
        <v>0</v>
      </c>
      <c r="J126" s="510">
        <v>0</v>
      </c>
      <c r="K126" s="510">
        <v>0</v>
      </c>
      <c r="L126" s="511">
        <f t="shared" si="2"/>
        <v>0</v>
      </c>
      <c r="N126" s="40"/>
      <c r="O126" s="40"/>
      <c r="P126" s="40"/>
      <c r="Q126" s="40"/>
      <c r="R126" s="40"/>
      <c r="S126" s="40"/>
      <c r="T126" s="40"/>
      <c r="U126" s="40"/>
    </row>
    <row r="127" spans="1:21" s="41" customFormat="1" ht="24" x14ac:dyDescent="0.2">
      <c r="A127" s="419" t="str">
        <f t="shared" si="3"/>
        <v>811041434</v>
      </c>
      <c r="B127" s="503">
        <v>8110</v>
      </c>
      <c r="C127" s="504">
        <v>4143</v>
      </c>
      <c r="D127" s="504">
        <v>4</v>
      </c>
      <c r="E127" s="504"/>
      <c r="F127" s="504"/>
      <c r="G127" s="505" t="s">
        <v>434</v>
      </c>
      <c r="H127" s="506">
        <v>0</v>
      </c>
      <c r="I127" s="506">
        <v>0</v>
      </c>
      <c r="J127" s="506">
        <v>0</v>
      </c>
      <c r="K127" s="506">
        <v>0</v>
      </c>
      <c r="L127" s="502">
        <f t="shared" si="2"/>
        <v>0</v>
      </c>
      <c r="N127" s="40"/>
      <c r="O127" s="40"/>
      <c r="P127" s="40"/>
      <c r="Q127" s="40"/>
      <c r="R127" s="40"/>
      <c r="S127" s="40"/>
      <c r="T127" s="40"/>
      <c r="U127" s="40"/>
    </row>
    <row r="128" spans="1:21" s="41" customFormat="1" ht="24" x14ac:dyDescent="0.2">
      <c r="A128" s="419" t="str">
        <f t="shared" si="3"/>
        <v>8110414341</v>
      </c>
      <c r="B128" s="503">
        <v>8110</v>
      </c>
      <c r="C128" s="504">
        <v>4143</v>
      </c>
      <c r="D128" s="504">
        <v>4</v>
      </c>
      <c r="E128" s="504">
        <v>1</v>
      </c>
      <c r="F128" s="504"/>
      <c r="G128" s="505" t="s">
        <v>434</v>
      </c>
      <c r="H128" s="506">
        <v>0</v>
      </c>
      <c r="I128" s="506">
        <v>0</v>
      </c>
      <c r="J128" s="506">
        <v>0</v>
      </c>
      <c r="K128" s="506">
        <v>0</v>
      </c>
      <c r="L128" s="502">
        <f t="shared" si="2"/>
        <v>0</v>
      </c>
      <c r="N128" s="40"/>
      <c r="O128" s="40"/>
      <c r="P128" s="40"/>
      <c r="Q128" s="40"/>
      <c r="R128" s="40"/>
      <c r="S128" s="40"/>
      <c r="T128" s="40"/>
      <c r="U128" s="40"/>
    </row>
    <row r="129" spans="1:21" s="41" customFormat="1" ht="24" x14ac:dyDescent="0.2">
      <c r="A129" s="419" t="str">
        <f t="shared" si="3"/>
        <v>81104143411</v>
      </c>
      <c r="B129" s="507">
        <v>8110</v>
      </c>
      <c r="C129" s="508">
        <v>4143</v>
      </c>
      <c r="D129" s="508">
        <v>4</v>
      </c>
      <c r="E129" s="508">
        <v>1</v>
      </c>
      <c r="F129" s="508">
        <v>1</v>
      </c>
      <c r="G129" s="509" t="s">
        <v>434</v>
      </c>
      <c r="H129" s="510">
        <v>0</v>
      </c>
      <c r="I129" s="510">
        <v>0</v>
      </c>
      <c r="J129" s="510">
        <v>0</v>
      </c>
      <c r="K129" s="510">
        <v>0</v>
      </c>
      <c r="L129" s="511">
        <f t="shared" si="2"/>
        <v>0</v>
      </c>
      <c r="N129" s="40"/>
      <c r="O129" s="40"/>
      <c r="P129" s="40"/>
      <c r="Q129" s="40"/>
      <c r="R129" s="40"/>
      <c r="S129" s="40"/>
      <c r="T129" s="40"/>
      <c r="U129" s="40"/>
    </row>
    <row r="130" spans="1:21" s="41" customFormat="1" x14ac:dyDescent="0.2">
      <c r="A130" s="419" t="str">
        <f t="shared" si="3"/>
        <v>811041435</v>
      </c>
      <c r="B130" s="503">
        <v>8110</v>
      </c>
      <c r="C130" s="504">
        <v>4143</v>
      </c>
      <c r="D130" s="504">
        <v>5</v>
      </c>
      <c r="E130" s="504"/>
      <c r="F130" s="504"/>
      <c r="G130" s="505" t="s">
        <v>435</v>
      </c>
      <c r="H130" s="506">
        <v>0</v>
      </c>
      <c r="I130" s="506">
        <v>0</v>
      </c>
      <c r="J130" s="506">
        <v>0</v>
      </c>
      <c r="K130" s="506">
        <v>0</v>
      </c>
      <c r="L130" s="502">
        <f t="shared" si="2"/>
        <v>0</v>
      </c>
      <c r="N130" s="40"/>
      <c r="O130" s="40"/>
      <c r="P130" s="40"/>
      <c r="Q130" s="40"/>
      <c r="R130" s="40"/>
      <c r="S130" s="40"/>
      <c r="T130" s="40"/>
      <c r="U130" s="40"/>
    </row>
    <row r="131" spans="1:21" s="41" customFormat="1" x14ac:dyDescent="0.2">
      <c r="A131" s="419" t="str">
        <f t="shared" si="3"/>
        <v>8110414351</v>
      </c>
      <c r="B131" s="503">
        <v>8110</v>
      </c>
      <c r="C131" s="504">
        <v>4143</v>
      </c>
      <c r="D131" s="504">
        <v>5</v>
      </c>
      <c r="E131" s="504">
        <v>1</v>
      </c>
      <c r="F131" s="504"/>
      <c r="G131" s="505" t="s">
        <v>435</v>
      </c>
      <c r="H131" s="506">
        <v>0</v>
      </c>
      <c r="I131" s="506">
        <v>0</v>
      </c>
      <c r="J131" s="506">
        <v>0</v>
      </c>
      <c r="K131" s="506">
        <v>0</v>
      </c>
      <c r="L131" s="502">
        <f t="shared" si="2"/>
        <v>0</v>
      </c>
      <c r="N131" s="40"/>
      <c r="O131" s="40"/>
      <c r="P131" s="40"/>
      <c r="Q131" s="40"/>
      <c r="R131" s="40"/>
      <c r="S131" s="40"/>
      <c r="T131" s="40"/>
      <c r="U131" s="40"/>
    </row>
    <row r="132" spans="1:21" s="41" customFormat="1" x14ac:dyDescent="0.2">
      <c r="A132" s="419" t="str">
        <f t="shared" si="3"/>
        <v>81104143511</v>
      </c>
      <c r="B132" s="507">
        <v>8110</v>
      </c>
      <c r="C132" s="508">
        <v>4143</v>
      </c>
      <c r="D132" s="508">
        <v>5</v>
      </c>
      <c r="E132" s="508">
        <v>1</v>
      </c>
      <c r="F132" s="508">
        <v>1</v>
      </c>
      <c r="G132" s="509" t="s">
        <v>435</v>
      </c>
      <c r="H132" s="510">
        <v>0</v>
      </c>
      <c r="I132" s="510">
        <v>0</v>
      </c>
      <c r="J132" s="510">
        <v>0</v>
      </c>
      <c r="K132" s="510">
        <v>0</v>
      </c>
      <c r="L132" s="511">
        <f t="shared" si="2"/>
        <v>0</v>
      </c>
      <c r="N132" s="40"/>
      <c r="O132" s="40"/>
      <c r="P132" s="40"/>
      <c r="Q132" s="40"/>
      <c r="R132" s="40"/>
      <c r="S132" s="40"/>
      <c r="T132" s="40"/>
      <c r="U132" s="40"/>
    </row>
    <row r="133" spans="1:21" s="41" customFormat="1" ht="21" customHeight="1" x14ac:dyDescent="0.2">
      <c r="A133" s="419" t="str">
        <f t="shared" si="3"/>
        <v>811041436</v>
      </c>
      <c r="B133" s="503">
        <v>8110</v>
      </c>
      <c r="C133" s="504">
        <v>4143</v>
      </c>
      <c r="D133" s="504">
        <v>6</v>
      </c>
      <c r="E133" s="504"/>
      <c r="F133" s="504"/>
      <c r="G133" s="505" t="s">
        <v>528</v>
      </c>
      <c r="H133" s="506">
        <v>0</v>
      </c>
      <c r="I133" s="506">
        <v>0</v>
      </c>
      <c r="J133" s="506">
        <v>0</v>
      </c>
      <c r="K133" s="506">
        <v>0</v>
      </c>
      <c r="L133" s="502">
        <f t="shared" si="2"/>
        <v>0</v>
      </c>
      <c r="N133" s="40"/>
      <c r="O133" s="40"/>
      <c r="P133" s="40"/>
      <c r="Q133" s="40"/>
      <c r="R133" s="40"/>
      <c r="S133" s="40"/>
      <c r="T133" s="40"/>
      <c r="U133" s="40"/>
    </row>
    <row r="134" spans="1:21" s="41" customFormat="1" ht="36" x14ac:dyDescent="0.2">
      <c r="A134" s="419" t="str">
        <f t="shared" si="3"/>
        <v>8110414361</v>
      </c>
      <c r="B134" s="503">
        <v>8110</v>
      </c>
      <c r="C134" s="504">
        <v>4143</v>
      </c>
      <c r="D134" s="504">
        <v>6</v>
      </c>
      <c r="E134" s="504">
        <v>1</v>
      </c>
      <c r="F134" s="504"/>
      <c r="G134" s="505" t="s">
        <v>528</v>
      </c>
      <c r="H134" s="506">
        <v>0</v>
      </c>
      <c r="I134" s="506">
        <v>0</v>
      </c>
      <c r="J134" s="506">
        <v>0</v>
      </c>
      <c r="K134" s="506">
        <v>0</v>
      </c>
      <c r="L134" s="502">
        <f t="shared" si="2"/>
        <v>0</v>
      </c>
      <c r="N134" s="40"/>
      <c r="O134" s="40"/>
      <c r="P134" s="40"/>
      <c r="Q134" s="40"/>
      <c r="R134" s="40"/>
      <c r="S134" s="40"/>
      <c r="T134" s="40"/>
      <c r="U134" s="40"/>
    </row>
    <row r="135" spans="1:21" s="41" customFormat="1" ht="36" x14ac:dyDescent="0.2">
      <c r="A135" s="419" t="str">
        <f t="shared" si="3"/>
        <v>81104143611</v>
      </c>
      <c r="B135" s="507">
        <v>8110</v>
      </c>
      <c r="C135" s="508">
        <v>4143</v>
      </c>
      <c r="D135" s="508">
        <v>6</v>
      </c>
      <c r="E135" s="508">
        <v>1</v>
      </c>
      <c r="F135" s="508">
        <v>1</v>
      </c>
      <c r="G135" s="509" t="s">
        <v>528</v>
      </c>
      <c r="H135" s="510">
        <v>0</v>
      </c>
      <c r="I135" s="510">
        <v>0</v>
      </c>
      <c r="J135" s="510">
        <v>0</v>
      </c>
      <c r="K135" s="510">
        <v>0</v>
      </c>
      <c r="L135" s="511">
        <f t="shared" si="2"/>
        <v>0</v>
      </c>
      <c r="N135" s="40"/>
      <c r="O135" s="40"/>
      <c r="P135" s="40"/>
      <c r="Q135" s="40"/>
      <c r="R135" s="40"/>
      <c r="S135" s="40"/>
      <c r="T135" s="40"/>
      <c r="U135" s="40"/>
    </row>
    <row r="136" spans="1:21" s="41" customFormat="1" x14ac:dyDescent="0.2">
      <c r="A136" s="419" t="str">
        <f t="shared" si="3"/>
        <v>811041437</v>
      </c>
      <c r="B136" s="503">
        <v>8110</v>
      </c>
      <c r="C136" s="504">
        <v>4143</v>
      </c>
      <c r="D136" s="504">
        <v>7</v>
      </c>
      <c r="E136" s="504"/>
      <c r="F136" s="504"/>
      <c r="G136" s="505" t="s">
        <v>436</v>
      </c>
      <c r="H136" s="506">
        <v>0</v>
      </c>
      <c r="I136" s="506">
        <v>0</v>
      </c>
      <c r="J136" s="506">
        <v>0</v>
      </c>
      <c r="K136" s="506">
        <v>0</v>
      </c>
      <c r="L136" s="502">
        <f t="shared" si="2"/>
        <v>0</v>
      </c>
      <c r="N136" s="40"/>
      <c r="O136" s="40"/>
      <c r="P136" s="40"/>
      <c r="Q136" s="40"/>
      <c r="R136" s="40"/>
      <c r="S136" s="40"/>
      <c r="T136" s="40"/>
      <c r="U136" s="40"/>
    </row>
    <row r="137" spans="1:21" s="41" customFormat="1" x14ac:dyDescent="0.2">
      <c r="A137" s="419" t="str">
        <f t="shared" si="3"/>
        <v>8110414371</v>
      </c>
      <c r="B137" s="503">
        <v>8110</v>
      </c>
      <c r="C137" s="504">
        <v>4143</v>
      </c>
      <c r="D137" s="504">
        <v>7</v>
      </c>
      <c r="E137" s="504">
        <v>1</v>
      </c>
      <c r="F137" s="504"/>
      <c r="G137" s="505" t="s">
        <v>436</v>
      </c>
      <c r="H137" s="506">
        <v>0</v>
      </c>
      <c r="I137" s="506">
        <v>0</v>
      </c>
      <c r="J137" s="506">
        <v>0</v>
      </c>
      <c r="K137" s="506">
        <v>0</v>
      </c>
      <c r="L137" s="502">
        <f t="shared" si="2"/>
        <v>0</v>
      </c>
      <c r="N137" s="40"/>
      <c r="O137" s="40"/>
      <c r="P137" s="40"/>
      <c r="Q137" s="40"/>
      <c r="R137" s="40"/>
      <c r="S137" s="40"/>
      <c r="T137" s="40"/>
      <c r="U137" s="40"/>
    </row>
    <row r="138" spans="1:21" s="41" customFormat="1" x14ac:dyDescent="0.2">
      <c r="A138" s="419" t="str">
        <f t="shared" si="3"/>
        <v>81104143711</v>
      </c>
      <c r="B138" s="507">
        <v>8110</v>
      </c>
      <c r="C138" s="508">
        <v>4143</v>
      </c>
      <c r="D138" s="508">
        <v>7</v>
      </c>
      <c r="E138" s="508">
        <v>1</v>
      </c>
      <c r="F138" s="508">
        <v>1</v>
      </c>
      <c r="G138" s="509" t="s">
        <v>436</v>
      </c>
      <c r="H138" s="510">
        <v>0</v>
      </c>
      <c r="I138" s="510">
        <v>0</v>
      </c>
      <c r="J138" s="510">
        <v>0</v>
      </c>
      <c r="K138" s="510">
        <v>0</v>
      </c>
      <c r="L138" s="511">
        <f t="shared" si="2"/>
        <v>0</v>
      </c>
      <c r="N138" s="40"/>
      <c r="O138" s="40"/>
      <c r="P138" s="40"/>
      <c r="Q138" s="40"/>
      <c r="R138" s="40"/>
      <c r="S138" s="40"/>
      <c r="T138" s="40"/>
      <c r="U138" s="40"/>
    </row>
    <row r="139" spans="1:21" s="41" customFormat="1" ht="21.75" customHeight="1" x14ac:dyDescent="0.2">
      <c r="A139" s="419" t="str">
        <f t="shared" si="3"/>
        <v>811041438</v>
      </c>
      <c r="B139" s="503">
        <v>8110</v>
      </c>
      <c r="C139" s="504">
        <v>4143</v>
      </c>
      <c r="D139" s="504">
        <v>8</v>
      </c>
      <c r="E139" s="504"/>
      <c r="F139" s="504"/>
      <c r="G139" s="505" t="s">
        <v>529</v>
      </c>
      <c r="H139" s="506">
        <v>0</v>
      </c>
      <c r="I139" s="506">
        <v>0</v>
      </c>
      <c r="J139" s="506">
        <v>0</v>
      </c>
      <c r="K139" s="506">
        <v>0</v>
      </c>
      <c r="L139" s="502">
        <f t="shared" ref="L139:L202" si="4">H139+I139+J139+K139</f>
        <v>0</v>
      </c>
      <c r="N139" s="40"/>
      <c r="O139" s="40"/>
      <c r="P139" s="40"/>
      <c r="Q139" s="40"/>
      <c r="R139" s="40"/>
      <c r="S139" s="40"/>
      <c r="T139" s="40"/>
      <c r="U139" s="40"/>
    </row>
    <row r="140" spans="1:21" s="41" customFormat="1" ht="24" x14ac:dyDescent="0.2">
      <c r="A140" s="419" t="str">
        <f t="shared" si="3"/>
        <v>8110414381</v>
      </c>
      <c r="B140" s="503">
        <v>8110</v>
      </c>
      <c r="C140" s="504">
        <v>4143</v>
      </c>
      <c r="D140" s="504">
        <v>8</v>
      </c>
      <c r="E140" s="504">
        <v>1</v>
      </c>
      <c r="F140" s="504"/>
      <c r="G140" s="505" t="s">
        <v>529</v>
      </c>
      <c r="H140" s="506">
        <v>0</v>
      </c>
      <c r="I140" s="506">
        <v>0</v>
      </c>
      <c r="J140" s="506">
        <v>0</v>
      </c>
      <c r="K140" s="506">
        <v>0</v>
      </c>
      <c r="L140" s="502">
        <f t="shared" si="4"/>
        <v>0</v>
      </c>
      <c r="N140" s="40"/>
      <c r="O140" s="40"/>
      <c r="P140" s="40"/>
      <c r="Q140" s="40"/>
      <c r="R140" s="40"/>
      <c r="S140" s="40"/>
      <c r="T140" s="40"/>
      <c r="U140" s="40"/>
    </row>
    <row r="141" spans="1:21" s="41" customFormat="1" ht="24" x14ac:dyDescent="0.2">
      <c r="A141" s="419" t="str">
        <f t="shared" ref="A141:A204" si="5">B141&amp;C141&amp;D141&amp;E141&amp;F141</f>
        <v>81104143811</v>
      </c>
      <c r="B141" s="507">
        <v>8110</v>
      </c>
      <c r="C141" s="508">
        <v>4143</v>
      </c>
      <c r="D141" s="508">
        <v>8</v>
      </c>
      <c r="E141" s="508">
        <v>1</v>
      </c>
      <c r="F141" s="508">
        <v>1</v>
      </c>
      <c r="G141" s="509" t="s">
        <v>529</v>
      </c>
      <c r="H141" s="510">
        <v>0</v>
      </c>
      <c r="I141" s="510">
        <v>0</v>
      </c>
      <c r="J141" s="510">
        <v>0</v>
      </c>
      <c r="K141" s="510">
        <v>0</v>
      </c>
      <c r="L141" s="511">
        <f t="shared" si="4"/>
        <v>0</v>
      </c>
      <c r="N141" s="40"/>
      <c r="O141" s="40"/>
      <c r="P141" s="40"/>
      <c r="Q141" s="40"/>
      <c r="R141" s="40"/>
      <c r="S141" s="40"/>
      <c r="T141" s="40"/>
      <c r="U141" s="40"/>
    </row>
    <row r="142" spans="1:21" s="41" customFormat="1" x14ac:dyDescent="0.2">
      <c r="A142" s="419" t="str">
        <f t="shared" si="5"/>
        <v>811041439</v>
      </c>
      <c r="B142" s="503">
        <v>8110</v>
      </c>
      <c r="C142" s="504">
        <v>4143</v>
      </c>
      <c r="D142" s="504">
        <v>9</v>
      </c>
      <c r="E142" s="504"/>
      <c r="F142" s="504"/>
      <c r="G142" s="505" t="s">
        <v>530</v>
      </c>
      <c r="H142" s="506">
        <v>0</v>
      </c>
      <c r="I142" s="506">
        <v>0</v>
      </c>
      <c r="J142" s="506">
        <v>0</v>
      </c>
      <c r="K142" s="506">
        <v>0</v>
      </c>
      <c r="L142" s="502">
        <f t="shared" si="4"/>
        <v>0</v>
      </c>
      <c r="N142" s="40"/>
      <c r="O142" s="40"/>
      <c r="P142" s="40"/>
      <c r="Q142" s="40"/>
      <c r="R142" s="40"/>
      <c r="S142" s="40"/>
      <c r="T142" s="40"/>
      <c r="U142" s="40"/>
    </row>
    <row r="143" spans="1:21" s="41" customFormat="1" x14ac:dyDescent="0.2">
      <c r="A143" s="419" t="str">
        <f t="shared" si="5"/>
        <v>8110414391</v>
      </c>
      <c r="B143" s="503">
        <v>8110</v>
      </c>
      <c r="C143" s="504">
        <v>4143</v>
      </c>
      <c r="D143" s="504">
        <v>9</v>
      </c>
      <c r="E143" s="504">
        <v>1</v>
      </c>
      <c r="F143" s="504"/>
      <c r="G143" s="505" t="s">
        <v>530</v>
      </c>
      <c r="H143" s="506">
        <v>0</v>
      </c>
      <c r="I143" s="506">
        <v>0</v>
      </c>
      <c r="J143" s="506">
        <v>0</v>
      </c>
      <c r="K143" s="506">
        <v>0</v>
      </c>
      <c r="L143" s="502">
        <f t="shared" si="4"/>
        <v>0</v>
      </c>
      <c r="N143" s="40"/>
      <c r="O143" s="40"/>
      <c r="P143" s="40"/>
      <c r="Q143" s="40"/>
      <c r="R143" s="40"/>
      <c r="S143" s="40"/>
      <c r="T143" s="40"/>
      <c r="U143" s="40"/>
    </row>
    <row r="144" spans="1:21" s="41" customFormat="1" x14ac:dyDescent="0.2">
      <c r="A144" s="419" t="str">
        <f t="shared" si="5"/>
        <v>81104143911</v>
      </c>
      <c r="B144" s="507">
        <v>8110</v>
      </c>
      <c r="C144" s="508">
        <v>4143</v>
      </c>
      <c r="D144" s="508">
        <v>9</v>
      </c>
      <c r="E144" s="508">
        <v>1</v>
      </c>
      <c r="F144" s="508">
        <v>1</v>
      </c>
      <c r="G144" s="509" t="s">
        <v>530</v>
      </c>
      <c r="H144" s="510">
        <v>0</v>
      </c>
      <c r="I144" s="510">
        <v>0</v>
      </c>
      <c r="J144" s="510">
        <v>0</v>
      </c>
      <c r="K144" s="510">
        <v>0</v>
      </c>
      <c r="L144" s="511">
        <f t="shared" si="4"/>
        <v>0</v>
      </c>
      <c r="N144" s="40"/>
      <c r="O144" s="40"/>
      <c r="P144" s="40"/>
      <c r="Q144" s="40"/>
      <c r="R144" s="40"/>
      <c r="S144" s="40"/>
      <c r="T144" s="40"/>
      <c r="U144" s="40"/>
    </row>
    <row r="145" spans="1:21" s="41" customFormat="1" ht="21" customHeight="1" x14ac:dyDescent="0.2">
      <c r="A145" s="419" t="str">
        <f t="shared" si="5"/>
        <v>8110414310</v>
      </c>
      <c r="B145" s="503">
        <v>8110</v>
      </c>
      <c r="C145" s="504">
        <v>4143</v>
      </c>
      <c r="D145" s="504">
        <v>10</v>
      </c>
      <c r="E145" s="504"/>
      <c r="F145" s="504"/>
      <c r="G145" s="505" t="s">
        <v>531</v>
      </c>
      <c r="H145" s="506">
        <v>0</v>
      </c>
      <c r="I145" s="506">
        <v>0</v>
      </c>
      <c r="J145" s="506">
        <v>0</v>
      </c>
      <c r="K145" s="506">
        <v>0</v>
      </c>
      <c r="L145" s="502">
        <f t="shared" si="4"/>
        <v>0</v>
      </c>
      <c r="N145" s="40"/>
      <c r="O145" s="40"/>
      <c r="P145" s="40"/>
      <c r="Q145" s="40"/>
      <c r="R145" s="40"/>
      <c r="S145" s="40"/>
      <c r="T145" s="40"/>
      <c r="U145" s="40"/>
    </row>
    <row r="146" spans="1:21" s="41" customFormat="1" x14ac:dyDescent="0.2">
      <c r="A146" s="419" t="str">
        <f t="shared" si="5"/>
        <v>81104143101</v>
      </c>
      <c r="B146" s="503">
        <v>8110</v>
      </c>
      <c r="C146" s="504">
        <v>4143</v>
      </c>
      <c r="D146" s="504">
        <v>10</v>
      </c>
      <c r="E146" s="504">
        <v>1</v>
      </c>
      <c r="F146" s="504"/>
      <c r="G146" s="505" t="s">
        <v>531</v>
      </c>
      <c r="H146" s="506">
        <v>0</v>
      </c>
      <c r="I146" s="506">
        <v>0</v>
      </c>
      <c r="J146" s="506">
        <v>0</v>
      </c>
      <c r="K146" s="506">
        <v>0</v>
      </c>
      <c r="L146" s="502">
        <f t="shared" si="4"/>
        <v>0</v>
      </c>
      <c r="N146" s="40"/>
      <c r="O146" s="40"/>
      <c r="P146" s="40"/>
      <c r="Q146" s="40"/>
      <c r="R146" s="40"/>
      <c r="S146" s="40"/>
      <c r="T146" s="40"/>
      <c r="U146" s="40"/>
    </row>
    <row r="147" spans="1:21" s="41" customFormat="1" x14ac:dyDescent="0.2">
      <c r="A147" s="419" t="str">
        <f t="shared" si="5"/>
        <v>811041431011</v>
      </c>
      <c r="B147" s="507">
        <v>8110</v>
      </c>
      <c r="C147" s="508">
        <v>4143</v>
      </c>
      <c r="D147" s="508">
        <v>10</v>
      </c>
      <c r="E147" s="508">
        <v>1</v>
      </c>
      <c r="F147" s="508">
        <v>1</v>
      </c>
      <c r="G147" s="509" t="s">
        <v>531</v>
      </c>
      <c r="H147" s="510">
        <v>0</v>
      </c>
      <c r="I147" s="510">
        <v>0</v>
      </c>
      <c r="J147" s="510">
        <v>0</v>
      </c>
      <c r="K147" s="510">
        <v>0</v>
      </c>
      <c r="L147" s="511">
        <f t="shared" si="4"/>
        <v>0</v>
      </c>
      <c r="N147" s="40"/>
      <c r="O147" s="40"/>
      <c r="P147" s="40"/>
      <c r="Q147" s="40"/>
      <c r="R147" s="40"/>
      <c r="S147" s="40"/>
      <c r="T147" s="40"/>
      <c r="U147" s="40"/>
    </row>
    <row r="148" spans="1:21" s="41" customFormat="1" x14ac:dyDescent="0.2">
      <c r="A148" s="419" t="str">
        <f t="shared" si="5"/>
        <v>8110414311</v>
      </c>
      <c r="B148" s="503">
        <v>8110</v>
      </c>
      <c r="C148" s="504">
        <v>4143</v>
      </c>
      <c r="D148" s="504">
        <v>11</v>
      </c>
      <c r="E148" s="504"/>
      <c r="F148" s="504"/>
      <c r="G148" s="505" t="s">
        <v>437</v>
      </c>
      <c r="H148" s="506">
        <v>0</v>
      </c>
      <c r="I148" s="506">
        <v>0</v>
      </c>
      <c r="J148" s="506">
        <v>0</v>
      </c>
      <c r="K148" s="506">
        <v>0</v>
      </c>
      <c r="L148" s="502">
        <f t="shared" si="4"/>
        <v>0</v>
      </c>
      <c r="N148" s="40"/>
      <c r="O148" s="40"/>
      <c r="P148" s="40"/>
      <c r="Q148" s="40"/>
      <c r="R148" s="40"/>
      <c r="S148" s="40"/>
      <c r="T148" s="40"/>
      <c r="U148" s="40"/>
    </row>
    <row r="149" spans="1:21" s="41" customFormat="1" x14ac:dyDescent="0.2">
      <c r="A149" s="419" t="str">
        <f t="shared" si="5"/>
        <v>81104143111</v>
      </c>
      <c r="B149" s="503">
        <v>8110</v>
      </c>
      <c r="C149" s="504">
        <v>4143</v>
      </c>
      <c r="D149" s="504">
        <v>11</v>
      </c>
      <c r="E149" s="504">
        <v>1</v>
      </c>
      <c r="F149" s="504"/>
      <c r="G149" s="505" t="s">
        <v>437</v>
      </c>
      <c r="H149" s="506">
        <v>0</v>
      </c>
      <c r="I149" s="506">
        <v>0</v>
      </c>
      <c r="J149" s="506">
        <v>0</v>
      </c>
      <c r="K149" s="506">
        <v>0</v>
      </c>
      <c r="L149" s="502">
        <f t="shared" si="4"/>
        <v>0</v>
      </c>
      <c r="N149" s="40"/>
      <c r="O149" s="40"/>
      <c r="P149" s="40"/>
      <c r="Q149" s="40"/>
      <c r="R149" s="40"/>
      <c r="S149" s="40"/>
      <c r="T149" s="40"/>
      <c r="U149" s="40"/>
    </row>
    <row r="150" spans="1:21" s="41" customFormat="1" x14ac:dyDescent="0.2">
      <c r="A150" s="419" t="str">
        <f t="shared" si="5"/>
        <v>811041431111</v>
      </c>
      <c r="B150" s="507">
        <v>8110</v>
      </c>
      <c r="C150" s="508">
        <v>4143</v>
      </c>
      <c r="D150" s="508">
        <v>11</v>
      </c>
      <c r="E150" s="508">
        <v>1</v>
      </c>
      <c r="F150" s="508">
        <v>1</v>
      </c>
      <c r="G150" s="509" t="s">
        <v>437</v>
      </c>
      <c r="H150" s="510">
        <v>0</v>
      </c>
      <c r="I150" s="510">
        <v>0</v>
      </c>
      <c r="J150" s="510">
        <v>0</v>
      </c>
      <c r="K150" s="510">
        <v>0</v>
      </c>
      <c r="L150" s="511">
        <f t="shared" si="4"/>
        <v>0</v>
      </c>
      <c r="N150" s="40"/>
      <c r="O150" s="40"/>
      <c r="P150" s="40"/>
      <c r="Q150" s="40"/>
      <c r="R150" s="40"/>
      <c r="S150" s="40"/>
      <c r="T150" s="40"/>
      <c r="U150" s="40"/>
    </row>
    <row r="151" spans="1:21" s="41" customFormat="1" ht="36" x14ac:dyDescent="0.2">
      <c r="A151" s="419" t="str">
        <f t="shared" si="5"/>
        <v>8110414312</v>
      </c>
      <c r="B151" s="503">
        <v>8110</v>
      </c>
      <c r="C151" s="504">
        <v>4143</v>
      </c>
      <c r="D151" s="504">
        <v>12</v>
      </c>
      <c r="E151" s="504"/>
      <c r="F151" s="504"/>
      <c r="G151" s="505" t="s">
        <v>532</v>
      </c>
      <c r="H151" s="506">
        <v>0</v>
      </c>
      <c r="I151" s="506">
        <v>0</v>
      </c>
      <c r="J151" s="506">
        <v>0</v>
      </c>
      <c r="K151" s="506">
        <v>0</v>
      </c>
      <c r="L151" s="502">
        <f t="shared" si="4"/>
        <v>0</v>
      </c>
      <c r="N151" s="40"/>
      <c r="O151" s="40"/>
      <c r="P151" s="40"/>
      <c r="Q151" s="40"/>
      <c r="R151" s="40"/>
      <c r="S151" s="40"/>
      <c r="T151" s="40"/>
      <c r="U151" s="40"/>
    </row>
    <row r="152" spans="1:21" s="41" customFormat="1" ht="36" x14ac:dyDescent="0.2">
      <c r="A152" s="419" t="str">
        <f t="shared" si="5"/>
        <v>81104143121</v>
      </c>
      <c r="B152" s="503">
        <v>8110</v>
      </c>
      <c r="C152" s="504">
        <v>4143</v>
      </c>
      <c r="D152" s="504">
        <v>12</v>
      </c>
      <c r="E152" s="504">
        <v>1</v>
      </c>
      <c r="F152" s="504"/>
      <c r="G152" s="505" t="s">
        <v>532</v>
      </c>
      <c r="H152" s="506">
        <v>0</v>
      </c>
      <c r="I152" s="506">
        <v>0</v>
      </c>
      <c r="J152" s="506">
        <v>0</v>
      </c>
      <c r="K152" s="506">
        <v>0</v>
      </c>
      <c r="L152" s="502">
        <f t="shared" si="4"/>
        <v>0</v>
      </c>
      <c r="N152" s="40"/>
      <c r="O152" s="40"/>
      <c r="P152" s="40"/>
      <c r="Q152" s="40"/>
      <c r="R152" s="40"/>
      <c r="S152" s="40"/>
      <c r="T152" s="40"/>
      <c r="U152" s="40"/>
    </row>
    <row r="153" spans="1:21" s="41" customFormat="1" ht="36" x14ac:dyDescent="0.2">
      <c r="A153" s="419" t="str">
        <f t="shared" si="5"/>
        <v>811041431211</v>
      </c>
      <c r="B153" s="507">
        <v>8110</v>
      </c>
      <c r="C153" s="508">
        <v>4143</v>
      </c>
      <c r="D153" s="508">
        <v>12</v>
      </c>
      <c r="E153" s="508">
        <v>1</v>
      </c>
      <c r="F153" s="508">
        <v>1</v>
      </c>
      <c r="G153" s="509" t="s">
        <v>532</v>
      </c>
      <c r="H153" s="510">
        <v>0</v>
      </c>
      <c r="I153" s="510">
        <v>0</v>
      </c>
      <c r="J153" s="510">
        <v>0</v>
      </c>
      <c r="K153" s="510">
        <v>0</v>
      </c>
      <c r="L153" s="511">
        <f t="shared" si="4"/>
        <v>0</v>
      </c>
      <c r="N153" s="40"/>
      <c r="O153" s="40"/>
      <c r="P153" s="40"/>
      <c r="Q153" s="40"/>
      <c r="R153" s="40"/>
      <c r="S153" s="40"/>
      <c r="T153" s="40"/>
      <c r="U153" s="40"/>
    </row>
    <row r="154" spans="1:21" s="41" customFormat="1" x14ac:dyDescent="0.2">
      <c r="A154" s="419" t="str">
        <f t="shared" si="5"/>
        <v>81104144</v>
      </c>
      <c r="B154" s="498">
        <v>8110</v>
      </c>
      <c r="C154" s="499">
        <v>4144</v>
      </c>
      <c r="D154" s="499"/>
      <c r="E154" s="499"/>
      <c r="F154" s="499"/>
      <c r="G154" s="500" t="s">
        <v>82</v>
      </c>
      <c r="H154" s="501">
        <v>0</v>
      </c>
      <c r="I154" s="501">
        <v>0</v>
      </c>
      <c r="J154" s="501">
        <v>0</v>
      </c>
      <c r="K154" s="501">
        <v>0</v>
      </c>
      <c r="L154" s="502">
        <f t="shared" si="4"/>
        <v>0</v>
      </c>
      <c r="N154" s="40"/>
      <c r="O154" s="40"/>
      <c r="P154" s="40"/>
      <c r="Q154" s="40"/>
      <c r="R154" s="40"/>
      <c r="S154" s="40"/>
      <c r="T154" s="40"/>
      <c r="U154" s="40"/>
    </row>
    <row r="155" spans="1:21" s="41" customFormat="1" x14ac:dyDescent="0.2">
      <c r="A155" s="419" t="str">
        <f t="shared" si="5"/>
        <v>811041441</v>
      </c>
      <c r="B155" s="503">
        <v>8110</v>
      </c>
      <c r="C155" s="504">
        <v>4144</v>
      </c>
      <c r="D155" s="504">
        <v>1</v>
      </c>
      <c r="E155" s="504"/>
      <c r="F155" s="504"/>
      <c r="G155" s="505" t="s">
        <v>82</v>
      </c>
      <c r="H155" s="506">
        <v>0</v>
      </c>
      <c r="I155" s="506">
        <v>0</v>
      </c>
      <c r="J155" s="506">
        <v>0</v>
      </c>
      <c r="K155" s="506">
        <v>0</v>
      </c>
      <c r="L155" s="502">
        <f t="shared" si="4"/>
        <v>0</v>
      </c>
      <c r="N155" s="40"/>
      <c r="O155" s="40"/>
      <c r="P155" s="40"/>
      <c r="Q155" s="40"/>
      <c r="R155" s="40"/>
      <c r="S155" s="40"/>
      <c r="T155" s="40"/>
      <c r="U155" s="40"/>
    </row>
    <row r="156" spans="1:21" s="41" customFormat="1" x14ac:dyDescent="0.2">
      <c r="A156" s="419" t="str">
        <f t="shared" si="5"/>
        <v>8110414411</v>
      </c>
      <c r="B156" s="503">
        <v>8110</v>
      </c>
      <c r="C156" s="504">
        <v>4144</v>
      </c>
      <c r="D156" s="504">
        <v>1</v>
      </c>
      <c r="E156" s="504">
        <v>1</v>
      </c>
      <c r="F156" s="504"/>
      <c r="G156" s="505" t="s">
        <v>82</v>
      </c>
      <c r="H156" s="506">
        <v>0</v>
      </c>
      <c r="I156" s="506">
        <v>0</v>
      </c>
      <c r="J156" s="506">
        <v>0</v>
      </c>
      <c r="K156" s="506">
        <v>0</v>
      </c>
      <c r="L156" s="502">
        <f t="shared" si="4"/>
        <v>0</v>
      </c>
      <c r="N156" s="40"/>
      <c r="O156" s="40"/>
      <c r="P156" s="40"/>
      <c r="Q156" s="40"/>
      <c r="R156" s="40"/>
      <c r="S156" s="40"/>
      <c r="T156" s="40"/>
      <c r="U156" s="40"/>
    </row>
    <row r="157" spans="1:21" s="41" customFormat="1" ht="21" customHeight="1" x14ac:dyDescent="0.2">
      <c r="A157" s="419" t="str">
        <f t="shared" si="5"/>
        <v>81104144111</v>
      </c>
      <c r="B157" s="507">
        <v>8110</v>
      </c>
      <c r="C157" s="508">
        <v>4144</v>
      </c>
      <c r="D157" s="508">
        <v>1</v>
      </c>
      <c r="E157" s="508">
        <v>1</v>
      </c>
      <c r="F157" s="508">
        <v>1</v>
      </c>
      <c r="G157" s="509" t="s">
        <v>53</v>
      </c>
      <c r="H157" s="510">
        <v>0</v>
      </c>
      <c r="I157" s="510">
        <v>0</v>
      </c>
      <c r="J157" s="510">
        <v>0</v>
      </c>
      <c r="K157" s="510">
        <v>0</v>
      </c>
      <c r="L157" s="511">
        <f t="shared" si="4"/>
        <v>0</v>
      </c>
      <c r="N157" s="40"/>
      <c r="O157" s="40"/>
      <c r="P157" s="40"/>
      <c r="Q157" s="40"/>
      <c r="R157" s="40"/>
      <c r="S157" s="40"/>
      <c r="T157" s="40"/>
      <c r="U157" s="40"/>
    </row>
    <row r="158" spans="1:21" s="41" customFormat="1" x14ac:dyDescent="0.2">
      <c r="A158" s="419" t="str">
        <f t="shared" si="5"/>
        <v>81104144112</v>
      </c>
      <c r="B158" s="507">
        <v>8110</v>
      </c>
      <c r="C158" s="508">
        <v>4144</v>
      </c>
      <c r="D158" s="508">
        <v>1</v>
      </c>
      <c r="E158" s="508">
        <v>1</v>
      </c>
      <c r="F158" s="508">
        <v>2</v>
      </c>
      <c r="G158" s="509" t="s">
        <v>54</v>
      </c>
      <c r="H158" s="510">
        <v>0</v>
      </c>
      <c r="I158" s="510">
        <v>0</v>
      </c>
      <c r="J158" s="510">
        <v>0</v>
      </c>
      <c r="K158" s="510">
        <v>0</v>
      </c>
      <c r="L158" s="511">
        <f t="shared" si="4"/>
        <v>0</v>
      </c>
      <c r="N158" s="40"/>
      <c r="O158" s="40"/>
      <c r="P158" s="40"/>
      <c r="Q158" s="40"/>
      <c r="R158" s="40"/>
      <c r="S158" s="40"/>
      <c r="T158" s="40"/>
      <c r="U158" s="40"/>
    </row>
    <row r="159" spans="1:21" s="41" customFormat="1" x14ac:dyDescent="0.2">
      <c r="A159" s="419" t="str">
        <f t="shared" si="5"/>
        <v>81104144113</v>
      </c>
      <c r="B159" s="507">
        <v>8110</v>
      </c>
      <c r="C159" s="508">
        <v>4144</v>
      </c>
      <c r="D159" s="508">
        <v>1</v>
      </c>
      <c r="E159" s="508">
        <v>1</v>
      </c>
      <c r="F159" s="508">
        <v>3</v>
      </c>
      <c r="G159" s="509" t="s">
        <v>55</v>
      </c>
      <c r="H159" s="510">
        <v>0</v>
      </c>
      <c r="I159" s="510">
        <v>0</v>
      </c>
      <c r="J159" s="510">
        <v>0</v>
      </c>
      <c r="K159" s="510">
        <v>0</v>
      </c>
      <c r="L159" s="511">
        <f t="shared" si="4"/>
        <v>0</v>
      </c>
      <c r="N159" s="40"/>
      <c r="O159" s="40"/>
      <c r="P159" s="40"/>
      <c r="Q159" s="40"/>
      <c r="R159" s="40"/>
      <c r="S159" s="40"/>
      <c r="T159" s="40"/>
      <c r="U159" s="40"/>
    </row>
    <row r="160" spans="1:21" s="41" customFormat="1" x14ac:dyDescent="0.2">
      <c r="A160" s="419" t="str">
        <f t="shared" si="5"/>
        <v>81104144114</v>
      </c>
      <c r="B160" s="507">
        <v>8110</v>
      </c>
      <c r="C160" s="508">
        <v>4144</v>
      </c>
      <c r="D160" s="508">
        <v>1</v>
      </c>
      <c r="E160" s="508">
        <v>1</v>
      </c>
      <c r="F160" s="508">
        <v>4</v>
      </c>
      <c r="G160" s="509" t="s">
        <v>56</v>
      </c>
      <c r="H160" s="510">
        <v>0</v>
      </c>
      <c r="I160" s="510">
        <v>0</v>
      </c>
      <c r="J160" s="510">
        <v>0</v>
      </c>
      <c r="K160" s="510">
        <v>0</v>
      </c>
      <c r="L160" s="511">
        <f t="shared" si="4"/>
        <v>0</v>
      </c>
      <c r="N160" s="40"/>
      <c r="O160" s="40"/>
      <c r="P160" s="40"/>
      <c r="Q160" s="40"/>
      <c r="R160" s="40"/>
      <c r="S160" s="40"/>
      <c r="T160" s="40"/>
      <c r="U160" s="40"/>
    </row>
    <row r="161" spans="1:21" s="41" customFormat="1" ht="24" x14ac:dyDescent="0.2">
      <c r="A161" s="419" t="str">
        <f t="shared" si="5"/>
        <v>81104145</v>
      </c>
      <c r="B161" s="498">
        <v>8110</v>
      </c>
      <c r="C161" s="499">
        <v>4145</v>
      </c>
      <c r="D161" s="499"/>
      <c r="E161" s="499"/>
      <c r="F161" s="499"/>
      <c r="G161" s="500" t="s">
        <v>438</v>
      </c>
      <c r="H161" s="501">
        <v>0</v>
      </c>
      <c r="I161" s="501">
        <v>0</v>
      </c>
      <c r="J161" s="501">
        <v>0</v>
      </c>
      <c r="K161" s="501">
        <v>0</v>
      </c>
      <c r="L161" s="502">
        <f t="shared" si="4"/>
        <v>0</v>
      </c>
      <c r="N161" s="40"/>
      <c r="O161" s="40"/>
      <c r="P161" s="40"/>
      <c r="Q161" s="40"/>
      <c r="R161" s="40"/>
      <c r="S161" s="40"/>
      <c r="T161" s="40"/>
      <c r="U161" s="40"/>
    </row>
    <row r="162" spans="1:21" s="41" customFormat="1" ht="36" x14ac:dyDescent="0.2">
      <c r="A162" s="419" t="str">
        <f t="shared" si="5"/>
        <v>811041451</v>
      </c>
      <c r="B162" s="503">
        <v>8110</v>
      </c>
      <c r="C162" s="504">
        <v>4145</v>
      </c>
      <c r="D162" s="504">
        <v>1</v>
      </c>
      <c r="E162" s="504"/>
      <c r="F162" s="504"/>
      <c r="G162" s="505" t="s">
        <v>438</v>
      </c>
      <c r="H162" s="506">
        <v>0</v>
      </c>
      <c r="I162" s="506">
        <v>0</v>
      </c>
      <c r="J162" s="506">
        <v>0</v>
      </c>
      <c r="K162" s="506">
        <v>0</v>
      </c>
      <c r="L162" s="502">
        <f t="shared" si="4"/>
        <v>0</v>
      </c>
      <c r="N162" s="40"/>
      <c r="O162" s="40"/>
      <c r="P162" s="40"/>
      <c r="Q162" s="40"/>
      <c r="R162" s="40"/>
      <c r="S162" s="40"/>
      <c r="T162" s="40"/>
      <c r="U162" s="40"/>
    </row>
    <row r="163" spans="1:21" s="41" customFormat="1" ht="36" x14ac:dyDescent="0.2">
      <c r="A163" s="419" t="str">
        <f t="shared" si="5"/>
        <v>8110414511</v>
      </c>
      <c r="B163" s="503">
        <v>8110</v>
      </c>
      <c r="C163" s="504">
        <v>4145</v>
      </c>
      <c r="D163" s="504">
        <v>1</v>
      </c>
      <c r="E163" s="504">
        <v>1</v>
      </c>
      <c r="F163" s="504"/>
      <c r="G163" s="505" t="s">
        <v>438</v>
      </c>
      <c r="H163" s="506">
        <v>0</v>
      </c>
      <c r="I163" s="506">
        <v>0</v>
      </c>
      <c r="J163" s="506">
        <v>0</v>
      </c>
      <c r="K163" s="506">
        <v>0</v>
      </c>
      <c r="L163" s="502">
        <f t="shared" si="4"/>
        <v>0</v>
      </c>
      <c r="N163" s="40"/>
      <c r="O163" s="40"/>
      <c r="P163" s="40"/>
      <c r="Q163" s="40"/>
      <c r="R163" s="40"/>
      <c r="S163" s="40"/>
      <c r="T163" s="40"/>
      <c r="U163" s="40"/>
    </row>
    <row r="164" spans="1:21" s="41" customFormat="1" ht="36" x14ac:dyDescent="0.2">
      <c r="A164" s="419" t="str">
        <f t="shared" si="5"/>
        <v>81104145111</v>
      </c>
      <c r="B164" s="507">
        <v>8110</v>
      </c>
      <c r="C164" s="508">
        <v>4145</v>
      </c>
      <c r="D164" s="508">
        <v>1</v>
      </c>
      <c r="E164" s="508">
        <v>1</v>
      </c>
      <c r="F164" s="508">
        <v>1</v>
      </c>
      <c r="G164" s="509" t="s">
        <v>438</v>
      </c>
      <c r="H164" s="510">
        <v>0</v>
      </c>
      <c r="I164" s="510">
        <v>0</v>
      </c>
      <c r="J164" s="510">
        <v>0</v>
      </c>
      <c r="K164" s="510">
        <v>0</v>
      </c>
      <c r="L164" s="511">
        <f t="shared" si="4"/>
        <v>0</v>
      </c>
      <c r="N164" s="40"/>
      <c r="O164" s="40"/>
      <c r="P164" s="40"/>
      <c r="Q164" s="40"/>
      <c r="R164" s="40"/>
      <c r="S164" s="40"/>
      <c r="T164" s="40"/>
      <c r="U164" s="40"/>
    </row>
    <row r="165" spans="1:21" s="41" customFormat="1" x14ac:dyDescent="0.2">
      <c r="A165" s="419" t="str">
        <f t="shared" si="5"/>
        <v>81104149</v>
      </c>
      <c r="B165" s="498">
        <v>8110</v>
      </c>
      <c r="C165" s="499">
        <v>4149</v>
      </c>
      <c r="D165" s="499"/>
      <c r="E165" s="499"/>
      <c r="F165" s="499"/>
      <c r="G165" s="500" t="s">
        <v>83</v>
      </c>
      <c r="H165" s="501">
        <v>0</v>
      </c>
      <c r="I165" s="501">
        <v>0</v>
      </c>
      <c r="J165" s="501">
        <v>0</v>
      </c>
      <c r="K165" s="501">
        <v>0</v>
      </c>
      <c r="L165" s="502">
        <f t="shared" si="4"/>
        <v>0</v>
      </c>
      <c r="N165" s="40"/>
      <c r="O165" s="40"/>
      <c r="P165" s="40"/>
      <c r="Q165" s="40"/>
      <c r="R165" s="40"/>
      <c r="S165" s="40"/>
      <c r="T165" s="40"/>
      <c r="U165" s="40"/>
    </row>
    <row r="166" spans="1:21" s="41" customFormat="1" x14ac:dyDescent="0.2">
      <c r="A166" s="419" t="str">
        <f t="shared" si="5"/>
        <v>811041491</v>
      </c>
      <c r="B166" s="503">
        <v>8110</v>
      </c>
      <c r="C166" s="504">
        <v>4149</v>
      </c>
      <c r="D166" s="504">
        <v>1</v>
      </c>
      <c r="E166" s="504"/>
      <c r="F166" s="504"/>
      <c r="G166" s="505" t="s">
        <v>83</v>
      </c>
      <c r="H166" s="506">
        <v>0</v>
      </c>
      <c r="I166" s="506">
        <v>0</v>
      </c>
      <c r="J166" s="506">
        <v>0</v>
      </c>
      <c r="K166" s="506">
        <v>0</v>
      </c>
      <c r="L166" s="502">
        <f t="shared" si="4"/>
        <v>0</v>
      </c>
      <c r="N166" s="40"/>
      <c r="O166" s="40"/>
      <c r="P166" s="40"/>
      <c r="Q166" s="40"/>
      <c r="R166" s="40"/>
      <c r="S166" s="40"/>
      <c r="T166" s="40"/>
      <c r="U166" s="40"/>
    </row>
    <row r="167" spans="1:21" s="41" customFormat="1" x14ac:dyDescent="0.2">
      <c r="A167" s="419" t="str">
        <f t="shared" si="5"/>
        <v>8110414911</v>
      </c>
      <c r="B167" s="503">
        <v>8110</v>
      </c>
      <c r="C167" s="504">
        <v>4149</v>
      </c>
      <c r="D167" s="504">
        <v>1</v>
      </c>
      <c r="E167" s="504">
        <v>1</v>
      </c>
      <c r="F167" s="504"/>
      <c r="G167" s="505" t="s">
        <v>83</v>
      </c>
      <c r="H167" s="506">
        <v>0</v>
      </c>
      <c r="I167" s="506">
        <v>0</v>
      </c>
      <c r="J167" s="506">
        <v>0</v>
      </c>
      <c r="K167" s="506">
        <v>0</v>
      </c>
      <c r="L167" s="502">
        <f t="shared" si="4"/>
        <v>0</v>
      </c>
      <c r="N167" s="40"/>
      <c r="O167" s="40"/>
      <c r="P167" s="40"/>
      <c r="Q167" s="40"/>
      <c r="R167" s="40"/>
      <c r="S167" s="40"/>
      <c r="T167" s="40"/>
      <c r="U167" s="40"/>
    </row>
    <row r="168" spans="1:21" s="41" customFormat="1" ht="21" customHeight="1" x14ac:dyDescent="0.2">
      <c r="A168" s="419" t="str">
        <f t="shared" si="5"/>
        <v>81104149111</v>
      </c>
      <c r="B168" s="507">
        <v>8110</v>
      </c>
      <c r="C168" s="508">
        <v>4149</v>
      </c>
      <c r="D168" s="508">
        <v>1</v>
      </c>
      <c r="E168" s="508">
        <v>1</v>
      </c>
      <c r="F168" s="508">
        <v>1</v>
      </c>
      <c r="G168" s="509" t="s">
        <v>83</v>
      </c>
      <c r="H168" s="510">
        <v>0</v>
      </c>
      <c r="I168" s="510">
        <v>0</v>
      </c>
      <c r="J168" s="510">
        <v>0</v>
      </c>
      <c r="K168" s="510">
        <v>0</v>
      </c>
      <c r="L168" s="511">
        <f t="shared" si="4"/>
        <v>0</v>
      </c>
      <c r="N168" s="40"/>
      <c r="O168" s="40"/>
      <c r="P168" s="40"/>
      <c r="Q168" s="40"/>
      <c r="R168" s="40"/>
      <c r="S168" s="40"/>
      <c r="T168" s="40"/>
      <c r="U168" s="40"/>
    </row>
    <row r="169" spans="1:21" s="41" customFormat="1" x14ac:dyDescent="0.2">
      <c r="A169" s="419" t="str">
        <f t="shared" si="5"/>
        <v>81104150</v>
      </c>
      <c r="B169" s="498">
        <v>8110</v>
      </c>
      <c r="C169" s="499">
        <v>4150</v>
      </c>
      <c r="D169" s="499"/>
      <c r="E169" s="499"/>
      <c r="F169" s="499"/>
      <c r="G169" s="500" t="s">
        <v>439</v>
      </c>
      <c r="H169" s="501">
        <v>0</v>
      </c>
      <c r="I169" s="501">
        <v>0</v>
      </c>
      <c r="J169" s="501">
        <v>0</v>
      </c>
      <c r="K169" s="501">
        <v>0</v>
      </c>
      <c r="L169" s="502">
        <f t="shared" si="4"/>
        <v>0</v>
      </c>
      <c r="N169" s="40"/>
      <c r="O169" s="40"/>
      <c r="P169" s="40"/>
      <c r="Q169" s="40"/>
      <c r="R169" s="40"/>
      <c r="S169" s="40"/>
      <c r="T169" s="40"/>
      <c r="U169" s="40"/>
    </row>
    <row r="170" spans="1:21" s="41" customFormat="1" x14ac:dyDescent="0.2">
      <c r="A170" s="419" t="str">
        <f t="shared" si="5"/>
        <v>81104151</v>
      </c>
      <c r="B170" s="498">
        <v>8110</v>
      </c>
      <c r="C170" s="499">
        <v>4151</v>
      </c>
      <c r="D170" s="499"/>
      <c r="E170" s="499"/>
      <c r="F170" s="499"/>
      <c r="G170" s="500" t="s">
        <v>439</v>
      </c>
      <c r="H170" s="501">
        <v>0</v>
      </c>
      <c r="I170" s="501">
        <v>0</v>
      </c>
      <c r="J170" s="501">
        <v>0</v>
      </c>
      <c r="K170" s="501">
        <v>0</v>
      </c>
      <c r="L170" s="502">
        <f t="shared" si="4"/>
        <v>0</v>
      </c>
      <c r="N170" s="40"/>
      <c r="O170" s="40"/>
      <c r="P170" s="40"/>
      <c r="Q170" s="40"/>
      <c r="R170" s="40"/>
      <c r="S170" s="40"/>
      <c r="T170" s="40"/>
      <c r="U170" s="40"/>
    </row>
    <row r="171" spans="1:21" s="41" customFormat="1" x14ac:dyDescent="0.2">
      <c r="A171" s="419" t="str">
        <f t="shared" si="5"/>
        <v>811041511</v>
      </c>
      <c r="B171" s="503">
        <v>8110</v>
      </c>
      <c r="C171" s="504">
        <v>4151</v>
      </c>
      <c r="D171" s="504">
        <v>1</v>
      </c>
      <c r="E171" s="504"/>
      <c r="F171" s="504"/>
      <c r="G171" s="505" t="s">
        <v>439</v>
      </c>
      <c r="H171" s="506">
        <v>0</v>
      </c>
      <c r="I171" s="506">
        <v>0</v>
      </c>
      <c r="J171" s="506">
        <v>0</v>
      </c>
      <c r="K171" s="506">
        <v>0</v>
      </c>
      <c r="L171" s="502">
        <f t="shared" si="4"/>
        <v>0</v>
      </c>
      <c r="N171" s="40"/>
      <c r="O171" s="40"/>
      <c r="P171" s="40"/>
      <c r="Q171" s="40"/>
      <c r="R171" s="40"/>
      <c r="S171" s="40"/>
      <c r="T171" s="40"/>
      <c r="U171" s="40"/>
    </row>
    <row r="172" spans="1:21" s="41" customFormat="1" ht="24" x14ac:dyDescent="0.2">
      <c r="A172" s="419" t="str">
        <f t="shared" si="5"/>
        <v>8110415111</v>
      </c>
      <c r="B172" s="503">
        <v>8110</v>
      </c>
      <c r="C172" s="504">
        <v>4151</v>
      </c>
      <c r="D172" s="504">
        <v>1</v>
      </c>
      <c r="E172" s="504">
        <v>1</v>
      </c>
      <c r="F172" s="504"/>
      <c r="G172" s="505" t="s">
        <v>84</v>
      </c>
      <c r="H172" s="506">
        <v>0</v>
      </c>
      <c r="I172" s="506">
        <v>0</v>
      </c>
      <c r="J172" s="506">
        <v>0</v>
      </c>
      <c r="K172" s="506">
        <v>0</v>
      </c>
      <c r="L172" s="502">
        <f t="shared" si="4"/>
        <v>0</v>
      </c>
      <c r="N172" s="40"/>
      <c r="O172" s="40"/>
      <c r="P172" s="40"/>
      <c r="Q172" s="40"/>
      <c r="R172" s="40"/>
      <c r="S172" s="40"/>
      <c r="T172" s="40"/>
      <c r="U172" s="40"/>
    </row>
    <row r="173" spans="1:21" s="41" customFormat="1" x14ac:dyDescent="0.2">
      <c r="A173" s="419" t="str">
        <f t="shared" si="5"/>
        <v>81104151111</v>
      </c>
      <c r="B173" s="507">
        <v>8110</v>
      </c>
      <c r="C173" s="508">
        <v>4151</v>
      </c>
      <c r="D173" s="508">
        <v>1</v>
      </c>
      <c r="E173" s="508">
        <v>1</v>
      </c>
      <c r="F173" s="508">
        <v>1</v>
      </c>
      <c r="G173" s="509" t="s">
        <v>85</v>
      </c>
      <c r="H173" s="510">
        <v>0</v>
      </c>
      <c r="I173" s="510">
        <v>0</v>
      </c>
      <c r="J173" s="510">
        <v>0</v>
      </c>
      <c r="K173" s="510">
        <v>0</v>
      </c>
      <c r="L173" s="511">
        <f t="shared" si="4"/>
        <v>0</v>
      </c>
      <c r="N173" s="40"/>
      <c r="O173" s="40"/>
      <c r="P173" s="40"/>
      <c r="Q173" s="40"/>
      <c r="R173" s="40"/>
      <c r="S173" s="40"/>
      <c r="T173" s="40"/>
      <c r="U173" s="40"/>
    </row>
    <row r="174" spans="1:21" s="41" customFormat="1" x14ac:dyDescent="0.2">
      <c r="A174" s="419" t="str">
        <f t="shared" si="5"/>
        <v>81104151112</v>
      </c>
      <c r="B174" s="507">
        <v>8110</v>
      </c>
      <c r="C174" s="508">
        <v>4151</v>
      </c>
      <c r="D174" s="508">
        <v>1</v>
      </c>
      <c r="E174" s="508">
        <v>1</v>
      </c>
      <c r="F174" s="508">
        <v>2</v>
      </c>
      <c r="G174" s="509" t="s">
        <v>86</v>
      </c>
      <c r="H174" s="510">
        <v>0</v>
      </c>
      <c r="I174" s="510">
        <v>0</v>
      </c>
      <c r="J174" s="510">
        <v>0</v>
      </c>
      <c r="K174" s="510">
        <v>0</v>
      </c>
      <c r="L174" s="511">
        <f t="shared" si="4"/>
        <v>0</v>
      </c>
      <c r="N174" s="40"/>
      <c r="O174" s="40"/>
      <c r="P174" s="40"/>
      <c r="Q174" s="40"/>
      <c r="R174" s="40"/>
      <c r="S174" s="40"/>
      <c r="T174" s="40"/>
      <c r="U174" s="40"/>
    </row>
    <row r="175" spans="1:21" s="41" customFormat="1" x14ac:dyDescent="0.2">
      <c r="A175" s="419" t="str">
        <f t="shared" si="5"/>
        <v>81104151113</v>
      </c>
      <c r="B175" s="507">
        <v>8110</v>
      </c>
      <c r="C175" s="508">
        <v>4151</v>
      </c>
      <c r="D175" s="508">
        <v>1</v>
      </c>
      <c r="E175" s="508">
        <v>1</v>
      </c>
      <c r="F175" s="508">
        <v>3</v>
      </c>
      <c r="G175" s="509" t="s">
        <v>87</v>
      </c>
      <c r="H175" s="510">
        <v>0</v>
      </c>
      <c r="I175" s="510">
        <v>0</v>
      </c>
      <c r="J175" s="510">
        <v>0</v>
      </c>
      <c r="K175" s="510">
        <v>0</v>
      </c>
      <c r="L175" s="511">
        <f t="shared" si="4"/>
        <v>0</v>
      </c>
      <c r="N175" s="40"/>
      <c r="O175" s="40"/>
      <c r="P175" s="40"/>
      <c r="Q175" s="40"/>
      <c r="R175" s="40"/>
      <c r="S175" s="40"/>
      <c r="T175" s="40"/>
      <c r="U175" s="40"/>
    </row>
    <row r="176" spans="1:21" s="41" customFormat="1" x14ac:dyDescent="0.2">
      <c r="A176" s="419" t="str">
        <f t="shared" si="5"/>
        <v>8110415112</v>
      </c>
      <c r="B176" s="503">
        <v>8110</v>
      </c>
      <c r="C176" s="504">
        <v>4151</v>
      </c>
      <c r="D176" s="504">
        <v>1</v>
      </c>
      <c r="E176" s="504">
        <v>2</v>
      </c>
      <c r="F176" s="504"/>
      <c r="G176" s="505" t="s">
        <v>533</v>
      </c>
      <c r="H176" s="506">
        <v>0</v>
      </c>
      <c r="I176" s="506">
        <v>0</v>
      </c>
      <c r="J176" s="506">
        <v>0</v>
      </c>
      <c r="K176" s="506">
        <v>0</v>
      </c>
      <c r="L176" s="502">
        <f t="shared" si="4"/>
        <v>0</v>
      </c>
      <c r="N176" s="40"/>
      <c r="O176" s="40"/>
      <c r="P176" s="40"/>
      <c r="Q176" s="40"/>
      <c r="R176" s="40"/>
      <c r="S176" s="40"/>
      <c r="T176" s="40"/>
      <c r="U176" s="40"/>
    </row>
    <row r="177" spans="1:21" s="41" customFormat="1" x14ac:dyDescent="0.2">
      <c r="A177" s="419" t="str">
        <f t="shared" si="5"/>
        <v>81104151121</v>
      </c>
      <c r="B177" s="507">
        <v>8110</v>
      </c>
      <c r="C177" s="508">
        <v>4151</v>
      </c>
      <c r="D177" s="508">
        <v>1</v>
      </c>
      <c r="E177" s="508">
        <v>2</v>
      </c>
      <c r="F177" s="508">
        <v>1</v>
      </c>
      <c r="G177" s="509" t="s">
        <v>153</v>
      </c>
      <c r="H177" s="510">
        <v>0</v>
      </c>
      <c r="I177" s="510">
        <v>0</v>
      </c>
      <c r="J177" s="510">
        <v>0</v>
      </c>
      <c r="K177" s="510">
        <v>0</v>
      </c>
      <c r="L177" s="511">
        <f t="shared" si="4"/>
        <v>0</v>
      </c>
      <c r="N177" s="40"/>
      <c r="O177" s="40"/>
      <c r="P177" s="40"/>
      <c r="Q177" s="40"/>
      <c r="R177" s="40"/>
      <c r="S177" s="40"/>
      <c r="T177" s="40"/>
      <c r="U177" s="40"/>
    </row>
    <row r="178" spans="1:21" s="41" customFormat="1" x14ac:dyDescent="0.2">
      <c r="A178" s="419" t="str">
        <f t="shared" si="5"/>
        <v>81104151122</v>
      </c>
      <c r="B178" s="507">
        <v>8110</v>
      </c>
      <c r="C178" s="508">
        <v>4151</v>
      </c>
      <c r="D178" s="508">
        <v>1</v>
      </c>
      <c r="E178" s="508">
        <v>2</v>
      </c>
      <c r="F178" s="508">
        <v>2</v>
      </c>
      <c r="G178" s="509" t="s">
        <v>534</v>
      </c>
      <c r="H178" s="510">
        <v>0</v>
      </c>
      <c r="I178" s="510">
        <v>0</v>
      </c>
      <c r="J178" s="510">
        <v>0</v>
      </c>
      <c r="K178" s="510">
        <v>0</v>
      </c>
      <c r="L178" s="511">
        <f t="shared" si="4"/>
        <v>0</v>
      </c>
      <c r="N178" s="40"/>
      <c r="O178" s="40"/>
      <c r="P178" s="40"/>
      <c r="Q178" s="40"/>
      <c r="R178" s="40"/>
      <c r="S178" s="40"/>
      <c r="T178" s="40"/>
      <c r="U178" s="40"/>
    </row>
    <row r="179" spans="1:21" s="41" customFormat="1" x14ac:dyDescent="0.2">
      <c r="A179" s="419" t="str">
        <f t="shared" si="5"/>
        <v>81104151123</v>
      </c>
      <c r="B179" s="507">
        <v>8110</v>
      </c>
      <c r="C179" s="508">
        <v>4151</v>
      </c>
      <c r="D179" s="508">
        <v>1</v>
      </c>
      <c r="E179" s="508">
        <v>2</v>
      </c>
      <c r="F179" s="508">
        <v>3</v>
      </c>
      <c r="G179" s="509" t="s">
        <v>154</v>
      </c>
      <c r="H179" s="510">
        <v>0</v>
      </c>
      <c r="I179" s="510">
        <v>0</v>
      </c>
      <c r="J179" s="510">
        <v>0</v>
      </c>
      <c r="K179" s="510">
        <v>0</v>
      </c>
      <c r="L179" s="511">
        <f t="shared" si="4"/>
        <v>0</v>
      </c>
      <c r="N179" s="40"/>
      <c r="O179" s="40"/>
      <c r="P179" s="40"/>
      <c r="Q179" s="40"/>
      <c r="R179" s="40"/>
      <c r="S179" s="40"/>
      <c r="T179" s="40"/>
      <c r="U179" s="40"/>
    </row>
    <row r="180" spans="1:21" s="41" customFormat="1" x14ac:dyDescent="0.2">
      <c r="A180" s="419" t="str">
        <f t="shared" si="5"/>
        <v>81104151124</v>
      </c>
      <c r="B180" s="507">
        <v>8110</v>
      </c>
      <c r="C180" s="508">
        <v>4151</v>
      </c>
      <c r="D180" s="508">
        <v>1</v>
      </c>
      <c r="E180" s="508">
        <v>2</v>
      </c>
      <c r="F180" s="508">
        <v>4</v>
      </c>
      <c r="G180" s="509" t="s">
        <v>155</v>
      </c>
      <c r="H180" s="510">
        <v>0</v>
      </c>
      <c r="I180" s="510">
        <v>0</v>
      </c>
      <c r="J180" s="510">
        <v>0</v>
      </c>
      <c r="K180" s="510">
        <v>0</v>
      </c>
      <c r="L180" s="511">
        <f t="shared" si="4"/>
        <v>0</v>
      </c>
      <c r="N180" s="40"/>
      <c r="O180" s="40"/>
      <c r="P180" s="40"/>
      <c r="Q180" s="40"/>
      <c r="R180" s="40"/>
      <c r="S180" s="40"/>
      <c r="T180" s="40"/>
      <c r="U180" s="40"/>
    </row>
    <row r="181" spans="1:21" s="41" customFormat="1" x14ac:dyDescent="0.2">
      <c r="A181" s="419" t="str">
        <f t="shared" si="5"/>
        <v>81104151125</v>
      </c>
      <c r="B181" s="507">
        <v>8110</v>
      </c>
      <c r="C181" s="508">
        <v>4151</v>
      </c>
      <c r="D181" s="508">
        <v>1</v>
      </c>
      <c r="E181" s="508">
        <v>2</v>
      </c>
      <c r="F181" s="508">
        <v>5</v>
      </c>
      <c r="G181" s="509" t="s">
        <v>156</v>
      </c>
      <c r="H181" s="510">
        <v>0</v>
      </c>
      <c r="I181" s="510">
        <v>0</v>
      </c>
      <c r="J181" s="510">
        <v>0</v>
      </c>
      <c r="K181" s="510">
        <v>0</v>
      </c>
      <c r="L181" s="511">
        <f t="shared" si="4"/>
        <v>0</v>
      </c>
      <c r="N181" s="40"/>
      <c r="O181" s="40"/>
      <c r="P181" s="40"/>
      <c r="Q181" s="40"/>
      <c r="R181" s="40"/>
      <c r="S181" s="40"/>
      <c r="T181" s="40"/>
      <c r="U181" s="40"/>
    </row>
    <row r="182" spans="1:21" s="41" customFormat="1" x14ac:dyDescent="0.2">
      <c r="A182" s="419" t="str">
        <f t="shared" si="5"/>
        <v>81104151126</v>
      </c>
      <c r="B182" s="507">
        <v>8110</v>
      </c>
      <c r="C182" s="508">
        <v>4151</v>
      </c>
      <c r="D182" s="508">
        <v>1</v>
      </c>
      <c r="E182" s="508">
        <v>2</v>
      </c>
      <c r="F182" s="508">
        <v>6</v>
      </c>
      <c r="G182" s="509" t="s">
        <v>157</v>
      </c>
      <c r="H182" s="510">
        <v>0</v>
      </c>
      <c r="I182" s="510">
        <v>0</v>
      </c>
      <c r="J182" s="510">
        <v>0</v>
      </c>
      <c r="K182" s="510">
        <v>0</v>
      </c>
      <c r="L182" s="511">
        <f t="shared" si="4"/>
        <v>0</v>
      </c>
      <c r="N182" s="40"/>
      <c r="O182" s="40"/>
      <c r="P182" s="40"/>
      <c r="Q182" s="40"/>
      <c r="R182" s="40"/>
      <c r="S182" s="40"/>
      <c r="T182" s="40"/>
      <c r="U182" s="40"/>
    </row>
    <row r="183" spans="1:21" s="41" customFormat="1" ht="48" x14ac:dyDescent="0.2">
      <c r="A183" s="419" t="str">
        <f t="shared" si="5"/>
        <v>81104151127</v>
      </c>
      <c r="B183" s="507">
        <v>8110</v>
      </c>
      <c r="C183" s="508">
        <v>4151</v>
      </c>
      <c r="D183" s="508">
        <v>1</v>
      </c>
      <c r="E183" s="508">
        <v>2</v>
      </c>
      <c r="F183" s="508">
        <v>7</v>
      </c>
      <c r="G183" s="509" t="s">
        <v>440</v>
      </c>
      <c r="H183" s="510">
        <v>0</v>
      </c>
      <c r="I183" s="510">
        <v>0</v>
      </c>
      <c r="J183" s="510">
        <v>0</v>
      </c>
      <c r="K183" s="510">
        <v>0</v>
      </c>
      <c r="L183" s="511">
        <f t="shared" si="4"/>
        <v>0</v>
      </c>
      <c r="N183" s="40"/>
      <c r="O183" s="40"/>
      <c r="P183" s="40"/>
      <c r="Q183" s="40"/>
      <c r="R183" s="40"/>
      <c r="S183" s="40"/>
      <c r="T183" s="40"/>
      <c r="U183" s="40"/>
    </row>
    <row r="184" spans="1:21" s="41" customFormat="1" ht="48" x14ac:dyDescent="0.2">
      <c r="A184" s="419" t="str">
        <f t="shared" si="5"/>
        <v>81104151128</v>
      </c>
      <c r="B184" s="507">
        <v>8110</v>
      </c>
      <c r="C184" s="508">
        <v>4151</v>
      </c>
      <c r="D184" s="508">
        <v>1</v>
      </c>
      <c r="E184" s="508">
        <v>2</v>
      </c>
      <c r="F184" s="508">
        <v>8</v>
      </c>
      <c r="G184" s="509" t="s">
        <v>535</v>
      </c>
      <c r="H184" s="510">
        <v>0</v>
      </c>
      <c r="I184" s="510">
        <v>0</v>
      </c>
      <c r="J184" s="510">
        <v>0</v>
      </c>
      <c r="K184" s="510">
        <v>0</v>
      </c>
      <c r="L184" s="511">
        <f t="shared" si="4"/>
        <v>0</v>
      </c>
      <c r="N184" s="40"/>
      <c r="O184" s="40"/>
      <c r="P184" s="40"/>
      <c r="Q184" s="40"/>
      <c r="R184" s="40"/>
      <c r="S184" s="40"/>
      <c r="T184" s="40"/>
      <c r="U184" s="40"/>
    </row>
    <row r="185" spans="1:21" s="41" customFormat="1" ht="24" x14ac:dyDescent="0.2">
      <c r="A185" s="419" t="str">
        <f t="shared" si="5"/>
        <v>81104154</v>
      </c>
      <c r="B185" s="498">
        <v>8110</v>
      </c>
      <c r="C185" s="499">
        <v>4154</v>
      </c>
      <c r="D185" s="499"/>
      <c r="E185" s="499"/>
      <c r="F185" s="499"/>
      <c r="G185" s="500" t="s">
        <v>441</v>
      </c>
      <c r="H185" s="501">
        <v>0</v>
      </c>
      <c r="I185" s="501">
        <v>0</v>
      </c>
      <c r="J185" s="501">
        <v>0</v>
      </c>
      <c r="K185" s="501">
        <v>0</v>
      </c>
      <c r="L185" s="502">
        <f t="shared" si="4"/>
        <v>0</v>
      </c>
      <c r="N185" s="40"/>
      <c r="O185" s="40"/>
      <c r="P185" s="40"/>
      <c r="Q185" s="40"/>
      <c r="R185" s="40"/>
      <c r="S185" s="40"/>
      <c r="T185" s="40"/>
      <c r="U185" s="40"/>
    </row>
    <row r="186" spans="1:21" s="41" customFormat="1" ht="36" x14ac:dyDescent="0.2">
      <c r="A186" s="419" t="str">
        <f t="shared" si="5"/>
        <v>811041541</v>
      </c>
      <c r="B186" s="503">
        <v>8110</v>
      </c>
      <c r="C186" s="504">
        <v>4154</v>
      </c>
      <c r="D186" s="504">
        <v>1</v>
      </c>
      <c r="E186" s="504"/>
      <c r="F186" s="504"/>
      <c r="G186" s="505" t="s">
        <v>441</v>
      </c>
      <c r="H186" s="506">
        <v>0</v>
      </c>
      <c r="I186" s="506">
        <v>0</v>
      </c>
      <c r="J186" s="506">
        <v>0</v>
      </c>
      <c r="K186" s="506">
        <v>0</v>
      </c>
      <c r="L186" s="502">
        <f t="shared" si="4"/>
        <v>0</v>
      </c>
      <c r="N186" s="40"/>
      <c r="O186" s="40"/>
      <c r="P186" s="40"/>
      <c r="Q186" s="40"/>
      <c r="R186" s="40"/>
      <c r="S186" s="40"/>
      <c r="T186" s="40"/>
      <c r="U186" s="40"/>
    </row>
    <row r="187" spans="1:21" s="41" customFormat="1" ht="36" x14ac:dyDescent="0.2">
      <c r="A187" s="419" t="str">
        <f t="shared" si="5"/>
        <v>8110415411</v>
      </c>
      <c r="B187" s="503">
        <v>8110</v>
      </c>
      <c r="C187" s="504">
        <v>4154</v>
      </c>
      <c r="D187" s="504">
        <v>1</v>
      </c>
      <c r="E187" s="504">
        <v>1</v>
      </c>
      <c r="F187" s="504"/>
      <c r="G187" s="505" t="s">
        <v>441</v>
      </c>
      <c r="H187" s="506">
        <v>0</v>
      </c>
      <c r="I187" s="506">
        <v>0</v>
      </c>
      <c r="J187" s="506">
        <v>0</v>
      </c>
      <c r="K187" s="506">
        <v>0</v>
      </c>
      <c r="L187" s="502">
        <f t="shared" si="4"/>
        <v>0</v>
      </c>
      <c r="N187" s="40"/>
      <c r="O187" s="40"/>
      <c r="P187" s="40"/>
      <c r="Q187" s="40"/>
      <c r="R187" s="40"/>
      <c r="S187" s="40"/>
      <c r="T187" s="40"/>
      <c r="U187" s="40"/>
    </row>
    <row r="188" spans="1:21" s="41" customFormat="1" ht="36" x14ac:dyDescent="0.2">
      <c r="A188" s="419" t="str">
        <f t="shared" si="5"/>
        <v>81104154111</v>
      </c>
      <c r="B188" s="507">
        <v>8110</v>
      </c>
      <c r="C188" s="508">
        <v>4154</v>
      </c>
      <c r="D188" s="508">
        <v>1</v>
      </c>
      <c r="E188" s="508">
        <v>1</v>
      </c>
      <c r="F188" s="508">
        <v>1</v>
      </c>
      <c r="G188" s="509" t="s">
        <v>441</v>
      </c>
      <c r="H188" s="510">
        <v>0</v>
      </c>
      <c r="I188" s="510">
        <v>0</v>
      </c>
      <c r="J188" s="510">
        <v>0</v>
      </c>
      <c r="K188" s="510">
        <v>0</v>
      </c>
      <c r="L188" s="511">
        <f t="shared" si="4"/>
        <v>0</v>
      </c>
      <c r="N188" s="40"/>
      <c r="O188" s="40"/>
      <c r="P188" s="40"/>
      <c r="Q188" s="40"/>
      <c r="R188" s="40"/>
      <c r="S188" s="40"/>
      <c r="T188" s="40"/>
      <c r="U188" s="40"/>
    </row>
    <row r="189" spans="1:21" s="41" customFormat="1" x14ac:dyDescent="0.2">
      <c r="A189" s="419" t="str">
        <f t="shared" si="5"/>
        <v>81104160</v>
      </c>
      <c r="B189" s="498">
        <v>8110</v>
      </c>
      <c r="C189" s="499">
        <v>4160</v>
      </c>
      <c r="D189" s="499"/>
      <c r="E189" s="499"/>
      <c r="F189" s="499"/>
      <c r="G189" s="500" t="s">
        <v>40</v>
      </c>
      <c r="H189" s="501">
        <v>0</v>
      </c>
      <c r="I189" s="501">
        <v>1199019.54</v>
      </c>
      <c r="J189" s="501">
        <v>0</v>
      </c>
      <c r="K189" s="501">
        <v>0</v>
      </c>
      <c r="L189" s="502">
        <f t="shared" si="4"/>
        <v>1199019.54</v>
      </c>
      <c r="N189" s="40"/>
      <c r="O189" s="40"/>
      <c r="P189" s="40"/>
      <c r="Q189" s="40"/>
      <c r="R189" s="40"/>
      <c r="S189" s="40"/>
      <c r="T189" s="40"/>
      <c r="U189" s="40"/>
    </row>
    <row r="190" spans="1:21" s="41" customFormat="1" x14ac:dyDescent="0.2">
      <c r="A190" s="419" t="str">
        <f t="shared" si="5"/>
        <v>81104162</v>
      </c>
      <c r="B190" s="498">
        <v>8110</v>
      </c>
      <c r="C190" s="499">
        <v>4162</v>
      </c>
      <c r="D190" s="499"/>
      <c r="E190" s="499"/>
      <c r="F190" s="499"/>
      <c r="G190" s="500" t="s">
        <v>53</v>
      </c>
      <c r="H190" s="501">
        <v>0</v>
      </c>
      <c r="I190" s="501">
        <v>0</v>
      </c>
      <c r="J190" s="501">
        <v>0</v>
      </c>
      <c r="K190" s="501">
        <v>0</v>
      </c>
      <c r="L190" s="502">
        <f t="shared" si="4"/>
        <v>0</v>
      </c>
      <c r="N190" s="40"/>
      <c r="O190" s="40"/>
      <c r="P190" s="40"/>
      <c r="Q190" s="40"/>
      <c r="R190" s="40"/>
      <c r="S190" s="40"/>
      <c r="T190" s="40"/>
      <c r="U190" s="40"/>
    </row>
    <row r="191" spans="1:21" s="41" customFormat="1" x14ac:dyDescent="0.2">
      <c r="A191" s="419" t="str">
        <f t="shared" si="5"/>
        <v>811041621</v>
      </c>
      <c r="B191" s="503">
        <v>8110</v>
      </c>
      <c r="C191" s="504">
        <v>4162</v>
      </c>
      <c r="D191" s="504">
        <v>1</v>
      </c>
      <c r="E191" s="504"/>
      <c r="F191" s="504"/>
      <c r="G191" s="505" t="s">
        <v>53</v>
      </c>
      <c r="H191" s="506">
        <v>0</v>
      </c>
      <c r="I191" s="506">
        <v>0</v>
      </c>
      <c r="J191" s="506">
        <v>0</v>
      </c>
      <c r="K191" s="506">
        <v>0</v>
      </c>
      <c r="L191" s="502">
        <f t="shared" si="4"/>
        <v>0</v>
      </c>
      <c r="N191" s="40"/>
      <c r="O191" s="40"/>
      <c r="P191" s="40"/>
      <c r="Q191" s="40"/>
      <c r="R191" s="40"/>
      <c r="S191" s="40"/>
      <c r="T191" s="40"/>
      <c r="U191" s="40"/>
    </row>
    <row r="192" spans="1:21" s="41" customFormat="1" x14ac:dyDescent="0.2">
      <c r="A192" s="419" t="str">
        <f t="shared" si="5"/>
        <v>8110416211</v>
      </c>
      <c r="B192" s="503">
        <v>8110</v>
      </c>
      <c r="C192" s="504">
        <v>4162</v>
      </c>
      <c r="D192" s="504">
        <v>1</v>
      </c>
      <c r="E192" s="504">
        <v>1</v>
      </c>
      <c r="F192" s="504"/>
      <c r="G192" s="505" t="s">
        <v>53</v>
      </c>
      <c r="H192" s="506">
        <v>0</v>
      </c>
      <c r="I192" s="506">
        <v>0</v>
      </c>
      <c r="J192" s="506">
        <v>0</v>
      </c>
      <c r="K192" s="506">
        <v>0</v>
      </c>
      <c r="L192" s="502">
        <f t="shared" si="4"/>
        <v>0</v>
      </c>
      <c r="N192" s="40"/>
      <c r="O192" s="40"/>
      <c r="P192" s="40"/>
      <c r="Q192" s="40"/>
      <c r="R192" s="40"/>
      <c r="S192" s="40"/>
      <c r="T192" s="40"/>
      <c r="U192" s="40"/>
    </row>
    <row r="193" spans="1:21" s="41" customFormat="1" x14ac:dyDescent="0.2">
      <c r="A193" s="419" t="str">
        <f t="shared" si="5"/>
        <v>81104162111</v>
      </c>
      <c r="B193" s="507">
        <v>8110</v>
      </c>
      <c r="C193" s="508">
        <v>4162</v>
      </c>
      <c r="D193" s="508">
        <v>1</v>
      </c>
      <c r="E193" s="508">
        <v>1</v>
      </c>
      <c r="F193" s="508">
        <v>1</v>
      </c>
      <c r="G193" s="509" t="s">
        <v>89</v>
      </c>
      <c r="H193" s="510">
        <v>0</v>
      </c>
      <c r="I193" s="510">
        <v>0</v>
      </c>
      <c r="J193" s="510">
        <v>0</v>
      </c>
      <c r="K193" s="510">
        <v>0</v>
      </c>
      <c r="L193" s="511">
        <f t="shared" si="4"/>
        <v>0</v>
      </c>
      <c r="N193" s="40"/>
      <c r="O193" s="40"/>
      <c r="P193" s="40"/>
      <c r="Q193" s="40"/>
      <c r="R193" s="40"/>
      <c r="S193" s="40"/>
      <c r="T193" s="40"/>
      <c r="U193" s="40"/>
    </row>
    <row r="194" spans="1:21" s="41" customFormat="1" ht="19.5" customHeight="1" x14ac:dyDescent="0.2">
      <c r="A194" s="419" t="str">
        <f t="shared" si="5"/>
        <v>81104163</v>
      </c>
      <c r="B194" s="498">
        <v>8110</v>
      </c>
      <c r="C194" s="499">
        <v>4163</v>
      </c>
      <c r="D194" s="499"/>
      <c r="E194" s="499"/>
      <c r="F194" s="499"/>
      <c r="G194" s="500" t="s">
        <v>90</v>
      </c>
      <c r="H194" s="501">
        <v>0</v>
      </c>
      <c r="I194" s="501">
        <v>0</v>
      </c>
      <c r="J194" s="501">
        <v>0</v>
      </c>
      <c r="K194" s="501">
        <v>0</v>
      </c>
      <c r="L194" s="502">
        <f t="shared" si="4"/>
        <v>0</v>
      </c>
      <c r="N194" s="40"/>
      <c r="O194" s="40"/>
      <c r="P194" s="40"/>
      <c r="Q194" s="40"/>
      <c r="R194" s="40"/>
      <c r="S194" s="40"/>
      <c r="T194" s="40"/>
      <c r="U194" s="40"/>
    </row>
    <row r="195" spans="1:21" s="41" customFormat="1" x14ac:dyDescent="0.2">
      <c r="A195" s="419" t="str">
        <f t="shared" si="5"/>
        <v>811041631</v>
      </c>
      <c r="B195" s="503">
        <v>8110</v>
      </c>
      <c r="C195" s="504">
        <v>4163</v>
      </c>
      <c r="D195" s="504">
        <v>1</v>
      </c>
      <c r="E195" s="504"/>
      <c r="F195" s="504"/>
      <c r="G195" s="505" t="s">
        <v>90</v>
      </c>
      <c r="H195" s="506">
        <v>0</v>
      </c>
      <c r="I195" s="506">
        <v>0</v>
      </c>
      <c r="J195" s="506">
        <v>0</v>
      </c>
      <c r="K195" s="506">
        <v>0</v>
      </c>
      <c r="L195" s="502">
        <f t="shared" si="4"/>
        <v>0</v>
      </c>
      <c r="N195" s="40"/>
      <c r="O195" s="40"/>
      <c r="P195" s="40"/>
      <c r="Q195" s="40"/>
      <c r="R195" s="40"/>
      <c r="S195" s="40"/>
      <c r="T195" s="40"/>
      <c r="U195" s="40"/>
    </row>
    <row r="196" spans="1:21" s="41" customFormat="1" x14ac:dyDescent="0.2">
      <c r="A196" s="419" t="str">
        <f t="shared" si="5"/>
        <v>8110416311</v>
      </c>
      <c r="B196" s="503">
        <v>8110</v>
      </c>
      <c r="C196" s="504">
        <v>4163</v>
      </c>
      <c r="D196" s="504">
        <v>1</v>
      </c>
      <c r="E196" s="504">
        <v>1</v>
      </c>
      <c r="F196" s="504"/>
      <c r="G196" s="505" t="s">
        <v>90</v>
      </c>
      <c r="H196" s="506">
        <v>0</v>
      </c>
      <c r="I196" s="506">
        <v>0</v>
      </c>
      <c r="J196" s="506">
        <v>0</v>
      </c>
      <c r="K196" s="506">
        <v>0</v>
      </c>
      <c r="L196" s="502">
        <f t="shared" si="4"/>
        <v>0</v>
      </c>
      <c r="N196" s="40"/>
      <c r="O196" s="40"/>
      <c r="P196" s="40"/>
      <c r="Q196" s="40"/>
      <c r="R196" s="40"/>
      <c r="S196" s="40"/>
      <c r="T196" s="40"/>
      <c r="U196" s="40"/>
    </row>
    <row r="197" spans="1:21" s="41" customFormat="1" x14ac:dyDescent="0.2">
      <c r="A197" s="419" t="str">
        <f t="shared" si="5"/>
        <v>81104163111</v>
      </c>
      <c r="B197" s="507">
        <v>8110</v>
      </c>
      <c r="C197" s="508">
        <v>4163</v>
      </c>
      <c r="D197" s="508">
        <v>1</v>
      </c>
      <c r="E197" s="508">
        <v>1</v>
      </c>
      <c r="F197" s="508">
        <v>1</v>
      </c>
      <c r="G197" s="509" t="s">
        <v>91</v>
      </c>
      <c r="H197" s="510">
        <v>0</v>
      </c>
      <c r="I197" s="510">
        <v>0</v>
      </c>
      <c r="J197" s="510">
        <v>0</v>
      </c>
      <c r="K197" s="510">
        <v>0</v>
      </c>
      <c r="L197" s="511">
        <f t="shared" si="4"/>
        <v>0</v>
      </c>
      <c r="N197" s="40"/>
      <c r="O197" s="40"/>
      <c r="P197" s="40"/>
      <c r="Q197" s="40"/>
      <c r="R197" s="40"/>
      <c r="S197" s="40"/>
      <c r="T197" s="40"/>
      <c r="U197" s="40"/>
    </row>
    <row r="198" spans="1:21" s="41" customFormat="1" x14ac:dyDescent="0.2">
      <c r="A198" s="419" t="str">
        <f t="shared" si="5"/>
        <v>81104163112</v>
      </c>
      <c r="B198" s="507">
        <v>8110</v>
      </c>
      <c r="C198" s="508">
        <v>4163</v>
      </c>
      <c r="D198" s="508">
        <v>1</v>
      </c>
      <c r="E198" s="508">
        <v>1</v>
      </c>
      <c r="F198" s="508">
        <v>2</v>
      </c>
      <c r="G198" s="509" t="s">
        <v>92</v>
      </c>
      <c r="H198" s="510">
        <v>0</v>
      </c>
      <c r="I198" s="510">
        <v>0</v>
      </c>
      <c r="J198" s="510">
        <v>0</v>
      </c>
      <c r="K198" s="510">
        <v>0</v>
      </c>
      <c r="L198" s="511">
        <f t="shared" si="4"/>
        <v>0</v>
      </c>
      <c r="N198" s="40"/>
      <c r="O198" s="40"/>
      <c r="P198" s="40"/>
      <c r="Q198" s="40"/>
      <c r="R198" s="40"/>
      <c r="S198" s="40"/>
      <c r="T198" s="40"/>
      <c r="U198" s="40"/>
    </row>
    <row r="199" spans="1:21" s="41" customFormat="1" x14ac:dyDescent="0.2">
      <c r="A199" s="419" t="str">
        <f t="shared" si="5"/>
        <v>81104164</v>
      </c>
      <c r="B199" s="498">
        <v>8110</v>
      </c>
      <c r="C199" s="499">
        <v>4164</v>
      </c>
      <c r="D199" s="499"/>
      <c r="E199" s="499"/>
      <c r="F199" s="499"/>
      <c r="G199" s="500" t="s">
        <v>93</v>
      </c>
      <c r="H199" s="501">
        <v>0</v>
      </c>
      <c r="I199" s="501">
        <v>0</v>
      </c>
      <c r="J199" s="501">
        <v>0</v>
      </c>
      <c r="K199" s="501">
        <v>0</v>
      </c>
      <c r="L199" s="502">
        <f t="shared" si="4"/>
        <v>0</v>
      </c>
      <c r="N199" s="40"/>
      <c r="O199" s="40"/>
      <c r="P199" s="40"/>
      <c r="Q199" s="40"/>
      <c r="R199" s="40"/>
      <c r="S199" s="40"/>
      <c r="T199" s="40"/>
      <c r="U199" s="40"/>
    </row>
    <row r="200" spans="1:21" s="41" customFormat="1" x14ac:dyDescent="0.2">
      <c r="A200" s="419" t="str">
        <f t="shared" si="5"/>
        <v>811041641</v>
      </c>
      <c r="B200" s="503">
        <v>8110</v>
      </c>
      <c r="C200" s="504">
        <v>4164</v>
      </c>
      <c r="D200" s="504">
        <v>1</v>
      </c>
      <c r="E200" s="504"/>
      <c r="F200" s="504"/>
      <c r="G200" s="505" t="s">
        <v>93</v>
      </c>
      <c r="H200" s="506">
        <v>0</v>
      </c>
      <c r="I200" s="506">
        <v>0</v>
      </c>
      <c r="J200" s="506">
        <v>0</v>
      </c>
      <c r="K200" s="506">
        <v>0</v>
      </c>
      <c r="L200" s="502">
        <f t="shared" si="4"/>
        <v>0</v>
      </c>
      <c r="N200" s="40"/>
      <c r="O200" s="40"/>
      <c r="P200" s="40"/>
      <c r="Q200" s="40"/>
      <c r="R200" s="40"/>
      <c r="S200" s="40"/>
      <c r="T200" s="40"/>
      <c r="U200" s="40"/>
    </row>
    <row r="201" spans="1:21" s="41" customFormat="1" x14ac:dyDescent="0.2">
      <c r="A201" s="419" t="str">
        <f t="shared" si="5"/>
        <v>8110416411</v>
      </c>
      <c r="B201" s="503">
        <v>8110</v>
      </c>
      <c r="C201" s="504">
        <v>4164</v>
      </c>
      <c r="D201" s="504">
        <v>1</v>
      </c>
      <c r="E201" s="504">
        <v>1</v>
      </c>
      <c r="F201" s="504"/>
      <c r="G201" s="505" t="s">
        <v>93</v>
      </c>
      <c r="H201" s="506">
        <v>0</v>
      </c>
      <c r="I201" s="506">
        <v>0</v>
      </c>
      <c r="J201" s="506">
        <v>0</v>
      </c>
      <c r="K201" s="506">
        <v>0</v>
      </c>
      <c r="L201" s="502">
        <f t="shared" si="4"/>
        <v>0</v>
      </c>
      <c r="N201" s="40"/>
      <c r="O201" s="40"/>
      <c r="P201" s="40"/>
      <c r="Q201" s="40"/>
      <c r="R201" s="40"/>
      <c r="S201" s="40"/>
      <c r="T201" s="40"/>
      <c r="U201" s="40"/>
    </row>
    <row r="202" spans="1:21" s="41" customFormat="1" x14ac:dyDescent="0.2">
      <c r="A202" s="419" t="str">
        <f t="shared" si="5"/>
        <v>81104164111</v>
      </c>
      <c r="B202" s="507">
        <v>8110</v>
      </c>
      <c r="C202" s="508">
        <v>4164</v>
      </c>
      <c r="D202" s="508">
        <v>1</v>
      </c>
      <c r="E202" s="508">
        <v>1</v>
      </c>
      <c r="F202" s="508">
        <v>1</v>
      </c>
      <c r="G202" s="509" t="s">
        <v>93</v>
      </c>
      <c r="H202" s="510">
        <v>0</v>
      </c>
      <c r="I202" s="510">
        <v>0</v>
      </c>
      <c r="J202" s="510">
        <v>0</v>
      </c>
      <c r="K202" s="510">
        <v>0</v>
      </c>
      <c r="L202" s="511">
        <f t="shared" si="4"/>
        <v>0</v>
      </c>
      <c r="N202" s="40"/>
      <c r="O202" s="40"/>
      <c r="P202" s="40"/>
      <c r="Q202" s="40"/>
      <c r="R202" s="40"/>
      <c r="S202" s="40"/>
      <c r="T202" s="40"/>
      <c r="U202" s="40"/>
    </row>
    <row r="203" spans="1:21" s="41" customFormat="1" x14ac:dyDescent="0.2">
      <c r="A203" s="419" t="str">
        <f t="shared" si="5"/>
        <v>81104165</v>
      </c>
      <c r="B203" s="498">
        <v>8110</v>
      </c>
      <c r="C203" s="499">
        <v>4165</v>
      </c>
      <c r="D203" s="499"/>
      <c r="E203" s="499"/>
      <c r="F203" s="499"/>
      <c r="G203" s="500" t="s">
        <v>94</v>
      </c>
      <c r="H203" s="501">
        <v>0</v>
      </c>
      <c r="I203" s="501">
        <v>0</v>
      </c>
      <c r="J203" s="501">
        <v>0</v>
      </c>
      <c r="K203" s="501">
        <v>0</v>
      </c>
      <c r="L203" s="502">
        <f t="shared" ref="L203:L266" si="6">H203+I203+J203+K203</f>
        <v>0</v>
      </c>
      <c r="N203" s="40"/>
      <c r="O203" s="40"/>
      <c r="P203" s="40"/>
      <c r="Q203" s="40"/>
      <c r="R203" s="40"/>
      <c r="S203" s="40"/>
      <c r="T203" s="40"/>
      <c r="U203" s="40"/>
    </row>
    <row r="204" spans="1:21" s="41" customFormat="1" x14ac:dyDescent="0.2">
      <c r="A204" s="419" t="str">
        <f t="shared" si="5"/>
        <v>811041651</v>
      </c>
      <c r="B204" s="503">
        <v>8110</v>
      </c>
      <c r="C204" s="504">
        <v>4165</v>
      </c>
      <c r="D204" s="504">
        <v>1</v>
      </c>
      <c r="E204" s="504"/>
      <c r="F204" s="504"/>
      <c r="G204" s="505" t="s">
        <v>94</v>
      </c>
      <c r="H204" s="506">
        <v>0</v>
      </c>
      <c r="I204" s="506">
        <v>0</v>
      </c>
      <c r="J204" s="506">
        <v>0</v>
      </c>
      <c r="K204" s="506">
        <v>0</v>
      </c>
      <c r="L204" s="502">
        <f t="shared" si="6"/>
        <v>0</v>
      </c>
      <c r="N204" s="40"/>
      <c r="O204" s="40"/>
      <c r="P204" s="40"/>
      <c r="Q204" s="40"/>
      <c r="R204" s="40"/>
      <c r="S204" s="40"/>
      <c r="T204" s="40"/>
      <c r="U204" s="40"/>
    </row>
    <row r="205" spans="1:21" s="41" customFormat="1" x14ac:dyDescent="0.2">
      <c r="A205" s="419" t="str">
        <f t="shared" ref="A205:A268" si="7">B205&amp;C205&amp;D205&amp;E205&amp;F205</f>
        <v>8110416511</v>
      </c>
      <c r="B205" s="503">
        <v>8110</v>
      </c>
      <c r="C205" s="504">
        <v>4165</v>
      </c>
      <c r="D205" s="504">
        <v>1</v>
      </c>
      <c r="E205" s="504">
        <v>1</v>
      </c>
      <c r="F205" s="504"/>
      <c r="G205" s="505" t="s">
        <v>94</v>
      </c>
      <c r="H205" s="506">
        <v>0</v>
      </c>
      <c r="I205" s="506">
        <v>0</v>
      </c>
      <c r="J205" s="506">
        <v>0</v>
      </c>
      <c r="K205" s="506">
        <v>0</v>
      </c>
      <c r="L205" s="502">
        <f t="shared" si="6"/>
        <v>0</v>
      </c>
      <c r="N205" s="40"/>
      <c r="O205" s="40"/>
      <c r="P205" s="40"/>
      <c r="Q205" s="40"/>
      <c r="R205" s="40"/>
      <c r="S205" s="40"/>
      <c r="T205" s="40"/>
      <c r="U205" s="40"/>
    </row>
    <row r="206" spans="1:21" s="41" customFormat="1" x14ac:dyDescent="0.2">
      <c r="A206" s="419" t="str">
        <f t="shared" si="7"/>
        <v>81104165111</v>
      </c>
      <c r="B206" s="507">
        <v>8110</v>
      </c>
      <c r="C206" s="508">
        <v>4165</v>
      </c>
      <c r="D206" s="508">
        <v>1</v>
      </c>
      <c r="E206" s="508">
        <v>1</v>
      </c>
      <c r="F206" s="508">
        <v>1</v>
      </c>
      <c r="G206" s="509" t="s">
        <v>94</v>
      </c>
      <c r="H206" s="510">
        <v>0</v>
      </c>
      <c r="I206" s="510">
        <v>0</v>
      </c>
      <c r="J206" s="510">
        <v>0</v>
      </c>
      <c r="K206" s="510">
        <v>0</v>
      </c>
      <c r="L206" s="511">
        <f t="shared" si="6"/>
        <v>0</v>
      </c>
      <c r="N206" s="40"/>
      <c r="O206" s="40"/>
      <c r="P206" s="40"/>
      <c r="Q206" s="40"/>
      <c r="R206" s="40"/>
      <c r="S206" s="40"/>
      <c r="T206" s="40"/>
      <c r="U206" s="40"/>
    </row>
    <row r="207" spans="1:21" s="41" customFormat="1" ht="36" x14ac:dyDescent="0.2">
      <c r="A207" s="419" t="str">
        <f t="shared" si="7"/>
        <v>81104166</v>
      </c>
      <c r="B207" s="498">
        <v>8110</v>
      </c>
      <c r="C207" s="499">
        <v>4166</v>
      </c>
      <c r="D207" s="499"/>
      <c r="E207" s="499"/>
      <c r="F207" s="499"/>
      <c r="G207" s="500" t="s">
        <v>442</v>
      </c>
      <c r="H207" s="501">
        <v>0</v>
      </c>
      <c r="I207" s="501">
        <v>0</v>
      </c>
      <c r="J207" s="501">
        <v>0</v>
      </c>
      <c r="K207" s="501">
        <v>0</v>
      </c>
      <c r="L207" s="502">
        <f t="shared" si="6"/>
        <v>0</v>
      </c>
      <c r="N207" s="40"/>
      <c r="O207" s="40"/>
      <c r="P207" s="40"/>
      <c r="Q207" s="40"/>
      <c r="R207" s="40"/>
      <c r="S207" s="40"/>
      <c r="T207" s="40"/>
      <c r="U207" s="40"/>
    </row>
    <row r="208" spans="1:21" s="41" customFormat="1" ht="36" x14ac:dyDescent="0.2">
      <c r="A208" s="419" t="str">
        <f t="shared" si="7"/>
        <v>811041661</v>
      </c>
      <c r="B208" s="503">
        <v>8110</v>
      </c>
      <c r="C208" s="504">
        <v>4166</v>
      </c>
      <c r="D208" s="504">
        <v>1</v>
      </c>
      <c r="E208" s="504"/>
      <c r="F208" s="504"/>
      <c r="G208" s="505" t="s">
        <v>442</v>
      </c>
      <c r="H208" s="506">
        <v>0</v>
      </c>
      <c r="I208" s="506">
        <v>0</v>
      </c>
      <c r="J208" s="506">
        <v>0</v>
      </c>
      <c r="K208" s="506">
        <v>0</v>
      </c>
      <c r="L208" s="502">
        <f t="shared" si="6"/>
        <v>0</v>
      </c>
      <c r="N208" s="40"/>
      <c r="O208" s="40"/>
      <c r="P208" s="40"/>
      <c r="Q208" s="40"/>
      <c r="R208" s="40"/>
      <c r="S208" s="40"/>
      <c r="T208" s="40"/>
      <c r="U208" s="40"/>
    </row>
    <row r="209" spans="1:21" s="41" customFormat="1" ht="36" x14ac:dyDescent="0.2">
      <c r="A209" s="419" t="str">
        <f t="shared" si="7"/>
        <v>8110416611</v>
      </c>
      <c r="B209" s="503">
        <v>8110</v>
      </c>
      <c r="C209" s="504">
        <v>4166</v>
      </c>
      <c r="D209" s="504">
        <v>1</v>
      </c>
      <c r="E209" s="504">
        <v>1</v>
      </c>
      <c r="F209" s="504"/>
      <c r="G209" s="505" t="s">
        <v>442</v>
      </c>
      <c r="H209" s="506">
        <v>0</v>
      </c>
      <c r="I209" s="506">
        <v>0</v>
      </c>
      <c r="J209" s="506">
        <v>0</v>
      </c>
      <c r="K209" s="506">
        <v>0</v>
      </c>
      <c r="L209" s="502">
        <f t="shared" si="6"/>
        <v>0</v>
      </c>
      <c r="N209" s="40"/>
      <c r="O209" s="40"/>
      <c r="P209" s="40"/>
      <c r="Q209" s="40"/>
      <c r="R209" s="40"/>
      <c r="S209" s="40"/>
      <c r="T209" s="40"/>
      <c r="U209" s="40"/>
    </row>
    <row r="210" spans="1:21" s="41" customFormat="1" ht="36" x14ac:dyDescent="0.2">
      <c r="A210" s="419" t="str">
        <f t="shared" si="7"/>
        <v>81104166111</v>
      </c>
      <c r="B210" s="507">
        <v>8110</v>
      </c>
      <c r="C210" s="508">
        <v>4166</v>
      </c>
      <c r="D210" s="508">
        <v>1</v>
      </c>
      <c r="E210" s="508">
        <v>1</v>
      </c>
      <c r="F210" s="508">
        <v>1</v>
      </c>
      <c r="G210" s="509" t="s">
        <v>442</v>
      </c>
      <c r="H210" s="510">
        <v>0</v>
      </c>
      <c r="I210" s="510">
        <v>0</v>
      </c>
      <c r="J210" s="510">
        <v>0</v>
      </c>
      <c r="K210" s="510">
        <v>0</v>
      </c>
      <c r="L210" s="511">
        <f t="shared" si="6"/>
        <v>0</v>
      </c>
      <c r="N210" s="40"/>
      <c r="O210" s="40"/>
      <c r="P210" s="40"/>
      <c r="Q210" s="40"/>
      <c r="R210" s="40"/>
      <c r="S210" s="40"/>
      <c r="T210" s="40"/>
      <c r="U210" s="40"/>
    </row>
    <row r="211" spans="1:21" s="41" customFormat="1" x14ac:dyDescent="0.2">
      <c r="A211" s="419" t="str">
        <f t="shared" si="7"/>
        <v>81104168</v>
      </c>
      <c r="B211" s="498">
        <v>8110</v>
      </c>
      <c r="C211" s="499">
        <v>4168</v>
      </c>
      <c r="D211" s="499"/>
      <c r="E211" s="499"/>
      <c r="F211" s="499"/>
      <c r="G211" s="500" t="s">
        <v>95</v>
      </c>
      <c r="H211" s="501">
        <v>0</v>
      </c>
      <c r="I211" s="501">
        <v>0</v>
      </c>
      <c r="J211" s="501">
        <v>0</v>
      </c>
      <c r="K211" s="501">
        <v>0</v>
      </c>
      <c r="L211" s="502">
        <f t="shared" si="6"/>
        <v>0</v>
      </c>
      <c r="N211" s="40"/>
      <c r="O211" s="40"/>
      <c r="P211" s="40"/>
      <c r="Q211" s="40"/>
      <c r="R211" s="40"/>
      <c r="S211" s="40"/>
      <c r="T211" s="40"/>
      <c r="U211" s="40"/>
    </row>
    <row r="212" spans="1:21" s="41" customFormat="1" x14ac:dyDescent="0.2">
      <c r="A212" s="419" t="str">
        <f t="shared" si="7"/>
        <v>811041681</v>
      </c>
      <c r="B212" s="503">
        <v>8110</v>
      </c>
      <c r="C212" s="504">
        <v>4168</v>
      </c>
      <c r="D212" s="504">
        <v>1</v>
      </c>
      <c r="E212" s="504"/>
      <c r="F212" s="504"/>
      <c r="G212" s="505" t="s">
        <v>95</v>
      </c>
      <c r="H212" s="506">
        <v>0</v>
      </c>
      <c r="I212" s="506">
        <v>0</v>
      </c>
      <c r="J212" s="506">
        <v>0</v>
      </c>
      <c r="K212" s="506">
        <v>0</v>
      </c>
      <c r="L212" s="502">
        <f t="shared" si="6"/>
        <v>0</v>
      </c>
      <c r="N212" s="40"/>
      <c r="O212" s="40"/>
      <c r="P212" s="40"/>
      <c r="Q212" s="40"/>
      <c r="R212" s="40"/>
      <c r="S212" s="40"/>
      <c r="T212" s="40"/>
      <c r="U212" s="40"/>
    </row>
    <row r="213" spans="1:21" s="41" customFormat="1" x14ac:dyDescent="0.2">
      <c r="A213" s="419" t="str">
        <f t="shared" si="7"/>
        <v>8110416811</v>
      </c>
      <c r="B213" s="503">
        <v>8110</v>
      </c>
      <c r="C213" s="504">
        <v>4168</v>
      </c>
      <c r="D213" s="504">
        <v>1</v>
      </c>
      <c r="E213" s="504">
        <v>1</v>
      </c>
      <c r="F213" s="504"/>
      <c r="G213" s="505" t="s">
        <v>95</v>
      </c>
      <c r="H213" s="506">
        <v>0</v>
      </c>
      <c r="I213" s="506">
        <v>0</v>
      </c>
      <c r="J213" s="506">
        <v>0</v>
      </c>
      <c r="K213" s="506">
        <v>0</v>
      </c>
      <c r="L213" s="502">
        <f t="shared" si="6"/>
        <v>0</v>
      </c>
      <c r="N213" s="40"/>
      <c r="O213" s="40"/>
      <c r="P213" s="40"/>
      <c r="Q213" s="40"/>
      <c r="R213" s="40"/>
      <c r="S213" s="40"/>
      <c r="T213" s="40"/>
      <c r="U213" s="40"/>
    </row>
    <row r="214" spans="1:21" s="41" customFormat="1" x14ac:dyDescent="0.2">
      <c r="A214" s="419" t="str">
        <f t="shared" si="7"/>
        <v>81104168111</v>
      </c>
      <c r="B214" s="507">
        <v>8110</v>
      </c>
      <c r="C214" s="508">
        <v>4168</v>
      </c>
      <c r="D214" s="508">
        <v>1</v>
      </c>
      <c r="E214" s="508">
        <v>1</v>
      </c>
      <c r="F214" s="508">
        <v>1</v>
      </c>
      <c r="G214" s="509" t="s">
        <v>53</v>
      </c>
      <c r="H214" s="510">
        <v>0</v>
      </c>
      <c r="I214" s="510">
        <v>0</v>
      </c>
      <c r="J214" s="510">
        <v>0</v>
      </c>
      <c r="K214" s="510">
        <v>0</v>
      </c>
      <c r="L214" s="511">
        <f t="shared" si="6"/>
        <v>0</v>
      </c>
      <c r="N214" s="40"/>
      <c r="O214" s="40"/>
      <c r="P214" s="40"/>
      <c r="Q214" s="40"/>
      <c r="R214" s="40"/>
      <c r="S214" s="40"/>
      <c r="T214" s="40"/>
      <c r="U214" s="40"/>
    </row>
    <row r="215" spans="1:21" s="41" customFormat="1" x14ac:dyDescent="0.2">
      <c r="A215" s="419" t="str">
        <f t="shared" si="7"/>
        <v>81104168112</v>
      </c>
      <c r="B215" s="507">
        <v>8110</v>
      </c>
      <c r="C215" s="508">
        <v>4168</v>
      </c>
      <c r="D215" s="508">
        <v>1</v>
      </c>
      <c r="E215" s="508">
        <v>1</v>
      </c>
      <c r="F215" s="508">
        <v>2</v>
      </c>
      <c r="G215" s="509" t="s">
        <v>54</v>
      </c>
      <c r="H215" s="510">
        <v>0</v>
      </c>
      <c r="I215" s="510">
        <v>0</v>
      </c>
      <c r="J215" s="510">
        <v>0</v>
      </c>
      <c r="K215" s="510">
        <v>0</v>
      </c>
      <c r="L215" s="511">
        <f t="shared" si="6"/>
        <v>0</v>
      </c>
      <c r="N215" s="40"/>
      <c r="O215" s="40"/>
      <c r="P215" s="40"/>
      <c r="Q215" s="40"/>
      <c r="R215" s="40"/>
      <c r="S215" s="40"/>
      <c r="T215" s="40"/>
      <c r="U215" s="40"/>
    </row>
    <row r="216" spans="1:21" s="41" customFormat="1" ht="27.75" customHeight="1" x14ac:dyDescent="0.2">
      <c r="A216" s="419" t="str">
        <f t="shared" si="7"/>
        <v>81104168113</v>
      </c>
      <c r="B216" s="507">
        <v>8110</v>
      </c>
      <c r="C216" s="508">
        <v>4168</v>
      </c>
      <c r="D216" s="508">
        <v>1</v>
      </c>
      <c r="E216" s="508">
        <v>1</v>
      </c>
      <c r="F216" s="508">
        <v>3</v>
      </c>
      <c r="G216" s="509" t="s">
        <v>55</v>
      </c>
      <c r="H216" s="510">
        <v>0</v>
      </c>
      <c r="I216" s="510">
        <v>0</v>
      </c>
      <c r="J216" s="510">
        <v>0</v>
      </c>
      <c r="K216" s="510">
        <v>0</v>
      </c>
      <c r="L216" s="511">
        <f t="shared" si="6"/>
        <v>0</v>
      </c>
      <c r="N216" s="40"/>
      <c r="O216" s="40"/>
      <c r="P216" s="40"/>
      <c r="Q216" s="40"/>
      <c r="R216" s="40"/>
      <c r="S216" s="40"/>
      <c r="T216" s="40"/>
      <c r="U216" s="40"/>
    </row>
    <row r="217" spans="1:21" s="41" customFormat="1" x14ac:dyDescent="0.2">
      <c r="A217" s="419" t="str">
        <f t="shared" si="7"/>
        <v>81104168114</v>
      </c>
      <c r="B217" s="507">
        <v>8110</v>
      </c>
      <c r="C217" s="508">
        <v>4168</v>
      </c>
      <c r="D217" s="508">
        <v>1</v>
      </c>
      <c r="E217" s="508">
        <v>1</v>
      </c>
      <c r="F217" s="508">
        <v>4</v>
      </c>
      <c r="G217" s="509" t="s">
        <v>56</v>
      </c>
      <c r="H217" s="510">
        <v>0</v>
      </c>
      <c r="I217" s="510">
        <v>0</v>
      </c>
      <c r="J217" s="510">
        <v>0</v>
      </c>
      <c r="K217" s="510">
        <v>0</v>
      </c>
      <c r="L217" s="511">
        <f t="shared" si="6"/>
        <v>0</v>
      </c>
      <c r="N217" s="40"/>
      <c r="O217" s="40"/>
      <c r="P217" s="40"/>
      <c r="Q217" s="40"/>
      <c r="R217" s="40"/>
      <c r="S217" s="40"/>
      <c r="T217" s="40"/>
      <c r="U217" s="40"/>
    </row>
    <row r="218" spans="1:21" s="41" customFormat="1" x14ac:dyDescent="0.2">
      <c r="A218" s="419" t="str">
        <f t="shared" si="7"/>
        <v>81104169</v>
      </c>
      <c r="B218" s="498">
        <v>8110</v>
      </c>
      <c r="C218" s="499">
        <v>4169</v>
      </c>
      <c r="D218" s="499"/>
      <c r="E218" s="499"/>
      <c r="F218" s="499"/>
      <c r="G218" s="500" t="s">
        <v>96</v>
      </c>
      <c r="H218" s="501">
        <v>0</v>
      </c>
      <c r="I218" s="501">
        <v>1199019.54</v>
      </c>
      <c r="J218" s="501">
        <v>0</v>
      </c>
      <c r="K218" s="501">
        <v>0</v>
      </c>
      <c r="L218" s="502">
        <f t="shared" si="6"/>
        <v>1199019.54</v>
      </c>
      <c r="N218" s="40"/>
      <c r="O218" s="40"/>
      <c r="P218" s="40"/>
      <c r="Q218" s="40"/>
      <c r="R218" s="40"/>
      <c r="S218" s="40"/>
      <c r="T218" s="40"/>
      <c r="U218" s="40"/>
    </row>
    <row r="219" spans="1:21" s="41" customFormat="1" x14ac:dyDescent="0.2">
      <c r="A219" s="419" t="str">
        <f t="shared" si="7"/>
        <v>811041691</v>
      </c>
      <c r="B219" s="503">
        <v>8110</v>
      </c>
      <c r="C219" s="504">
        <v>4169</v>
      </c>
      <c r="D219" s="504">
        <v>1</v>
      </c>
      <c r="E219" s="504"/>
      <c r="F219" s="504"/>
      <c r="G219" s="505" t="s">
        <v>96</v>
      </c>
      <c r="H219" s="506">
        <v>0</v>
      </c>
      <c r="I219" s="506">
        <v>1199019.54</v>
      </c>
      <c r="J219" s="506">
        <v>0</v>
      </c>
      <c r="K219" s="506">
        <v>0</v>
      </c>
      <c r="L219" s="502">
        <f t="shared" si="6"/>
        <v>1199019.54</v>
      </c>
      <c r="N219" s="40"/>
      <c r="O219" s="40"/>
      <c r="P219" s="40"/>
      <c r="Q219" s="40"/>
      <c r="R219" s="40"/>
      <c r="S219" s="40"/>
      <c r="T219" s="40"/>
      <c r="U219" s="40"/>
    </row>
    <row r="220" spans="1:21" s="41" customFormat="1" x14ac:dyDescent="0.2">
      <c r="A220" s="419" t="str">
        <f t="shared" si="7"/>
        <v>8110416911</v>
      </c>
      <c r="B220" s="503">
        <v>8110</v>
      </c>
      <c r="C220" s="504">
        <v>4169</v>
      </c>
      <c r="D220" s="504">
        <v>1</v>
      </c>
      <c r="E220" s="504">
        <v>1</v>
      </c>
      <c r="F220" s="504"/>
      <c r="G220" s="505" t="s">
        <v>96</v>
      </c>
      <c r="H220" s="506">
        <v>0</v>
      </c>
      <c r="I220" s="506">
        <v>1199019.54</v>
      </c>
      <c r="J220" s="506">
        <v>0</v>
      </c>
      <c r="K220" s="506">
        <v>0</v>
      </c>
      <c r="L220" s="502">
        <f t="shared" si="6"/>
        <v>1199019.54</v>
      </c>
      <c r="N220" s="40"/>
      <c r="O220" s="40"/>
      <c r="P220" s="40"/>
      <c r="Q220" s="40"/>
      <c r="R220" s="40"/>
      <c r="S220" s="40"/>
      <c r="T220" s="40"/>
      <c r="U220" s="40"/>
    </row>
    <row r="221" spans="1:21" s="41" customFormat="1" x14ac:dyDescent="0.2">
      <c r="A221" s="419" t="str">
        <f t="shared" si="7"/>
        <v>81104169111</v>
      </c>
      <c r="B221" s="507">
        <v>8110</v>
      </c>
      <c r="C221" s="508">
        <v>4169</v>
      </c>
      <c r="D221" s="508">
        <v>1</v>
      </c>
      <c r="E221" s="508">
        <v>1</v>
      </c>
      <c r="F221" s="508">
        <v>1</v>
      </c>
      <c r="G221" s="509" t="s">
        <v>97</v>
      </c>
      <c r="H221" s="510">
        <v>0</v>
      </c>
      <c r="I221" s="510">
        <v>0</v>
      </c>
      <c r="J221" s="510">
        <v>0</v>
      </c>
      <c r="K221" s="510">
        <v>0</v>
      </c>
      <c r="L221" s="511">
        <f t="shared" si="6"/>
        <v>0</v>
      </c>
      <c r="N221" s="40"/>
      <c r="O221" s="40"/>
      <c r="P221" s="40"/>
      <c r="Q221" s="40"/>
      <c r="R221" s="40"/>
      <c r="S221" s="40"/>
      <c r="T221" s="40"/>
      <c r="U221" s="40"/>
    </row>
    <row r="222" spans="1:21" s="41" customFormat="1" x14ac:dyDescent="0.2">
      <c r="A222" s="419" t="str">
        <f t="shared" si="7"/>
        <v>81104169112</v>
      </c>
      <c r="B222" s="507">
        <v>8110</v>
      </c>
      <c r="C222" s="508">
        <v>4169</v>
      </c>
      <c r="D222" s="508">
        <v>1</v>
      </c>
      <c r="E222" s="508">
        <v>1</v>
      </c>
      <c r="F222" s="508">
        <v>2</v>
      </c>
      <c r="G222" s="509" t="s">
        <v>98</v>
      </c>
      <c r="H222" s="510">
        <v>0</v>
      </c>
      <c r="I222" s="510">
        <v>1199019.54</v>
      </c>
      <c r="J222" s="510">
        <v>0</v>
      </c>
      <c r="K222" s="510">
        <v>0</v>
      </c>
      <c r="L222" s="511">
        <f t="shared" si="6"/>
        <v>1199019.54</v>
      </c>
      <c r="N222" s="40"/>
      <c r="O222" s="40"/>
      <c r="P222" s="40"/>
      <c r="Q222" s="40"/>
      <c r="R222" s="40"/>
      <c r="S222" s="40"/>
      <c r="T222" s="40"/>
      <c r="U222" s="40"/>
    </row>
    <row r="223" spans="1:21" s="41" customFormat="1" x14ac:dyDescent="0.2">
      <c r="A223" s="419" t="str">
        <f t="shared" si="7"/>
        <v>81104169113</v>
      </c>
      <c r="B223" s="507">
        <v>8110</v>
      </c>
      <c r="C223" s="508">
        <v>4169</v>
      </c>
      <c r="D223" s="508">
        <v>1</v>
      </c>
      <c r="E223" s="508">
        <v>1</v>
      </c>
      <c r="F223" s="508">
        <v>3</v>
      </c>
      <c r="G223" s="509" t="s">
        <v>99</v>
      </c>
      <c r="H223" s="510">
        <v>0</v>
      </c>
      <c r="I223" s="510">
        <v>0</v>
      </c>
      <c r="J223" s="510">
        <v>0</v>
      </c>
      <c r="K223" s="510">
        <v>0</v>
      </c>
      <c r="L223" s="511">
        <f t="shared" si="6"/>
        <v>0</v>
      </c>
      <c r="N223" s="40"/>
      <c r="O223" s="40"/>
      <c r="P223" s="40"/>
      <c r="Q223" s="40"/>
      <c r="R223" s="40"/>
      <c r="S223" s="40"/>
      <c r="T223" s="40"/>
      <c r="U223" s="40"/>
    </row>
    <row r="224" spans="1:21" s="41" customFormat="1" x14ac:dyDescent="0.2">
      <c r="A224" s="419" t="str">
        <f t="shared" si="7"/>
        <v>81104170</v>
      </c>
      <c r="B224" s="498">
        <v>8110</v>
      </c>
      <c r="C224" s="499">
        <v>4170</v>
      </c>
      <c r="D224" s="499"/>
      <c r="E224" s="499"/>
      <c r="F224" s="499"/>
      <c r="G224" s="500" t="s">
        <v>536</v>
      </c>
      <c r="H224" s="501">
        <v>0</v>
      </c>
      <c r="I224" s="501">
        <v>233338.5</v>
      </c>
      <c r="J224" s="501">
        <v>0</v>
      </c>
      <c r="K224" s="501">
        <v>0</v>
      </c>
      <c r="L224" s="502">
        <f t="shared" si="6"/>
        <v>233338.5</v>
      </c>
      <c r="N224" s="40"/>
      <c r="O224" s="40"/>
      <c r="P224" s="40"/>
      <c r="Q224" s="40"/>
      <c r="R224" s="40"/>
      <c r="S224" s="40"/>
      <c r="T224" s="40"/>
      <c r="U224" s="40"/>
    </row>
    <row r="225" spans="1:21" s="41" customFormat="1" ht="24" x14ac:dyDescent="0.2">
      <c r="A225" s="419" t="str">
        <f t="shared" si="7"/>
        <v>81104171</v>
      </c>
      <c r="B225" s="498">
        <v>8110</v>
      </c>
      <c r="C225" s="499">
        <v>4171</v>
      </c>
      <c r="D225" s="499"/>
      <c r="E225" s="499"/>
      <c r="F225" s="499"/>
      <c r="G225" s="500" t="s">
        <v>443</v>
      </c>
      <c r="H225" s="501">
        <v>0</v>
      </c>
      <c r="I225" s="501">
        <v>0</v>
      </c>
      <c r="J225" s="501">
        <v>0</v>
      </c>
      <c r="K225" s="501">
        <v>0</v>
      </c>
      <c r="L225" s="502">
        <f t="shared" si="6"/>
        <v>0</v>
      </c>
      <c r="N225" s="40"/>
      <c r="O225" s="40"/>
      <c r="P225" s="40"/>
      <c r="Q225" s="40"/>
      <c r="R225" s="40"/>
      <c r="S225" s="40"/>
      <c r="T225" s="40"/>
      <c r="U225" s="40"/>
    </row>
    <row r="226" spans="1:21" s="41" customFormat="1" ht="24" x14ac:dyDescent="0.2">
      <c r="A226" s="419" t="str">
        <f t="shared" si="7"/>
        <v>811041711</v>
      </c>
      <c r="B226" s="503">
        <v>8110</v>
      </c>
      <c r="C226" s="504">
        <v>4171</v>
      </c>
      <c r="D226" s="504">
        <v>1</v>
      </c>
      <c r="E226" s="504"/>
      <c r="F226" s="504"/>
      <c r="G226" s="505" t="s">
        <v>443</v>
      </c>
      <c r="H226" s="506">
        <v>0</v>
      </c>
      <c r="I226" s="506">
        <v>0</v>
      </c>
      <c r="J226" s="506">
        <v>0</v>
      </c>
      <c r="K226" s="506">
        <v>0</v>
      </c>
      <c r="L226" s="502">
        <f t="shared" si="6"/>
        <v>0</v>
      </c>
      <c r="N226" s="40"/>
      <c r="O226" s="40"/>
      <c r="P226" s="40"/>
      <c r="Q226" s="40"/>
      <c r="R226" s="40"/>
      <c r="S226" s="40"/>
      <c r="T226" s="40"/>
      <c r="U226" s="40"/>
    </row>
    <row r="227" spans="1:21" s="41" customFormat="1" ht="24" x14ac:dyDescent="0.2">
      <c r="A227" s="419" t="str">
        <f t="shared" si="7"/>
        <v>8110417111</v>
      </c>
      <c r="B227" s="503">
        <v>8110</v>
      </c>
      <c r="C227" s="504">
        <v>4171</v>
      </c>
      <c r="D227" s="504">
        <v>1</v>
      </c>
      <c r="E227" s="504">
        <v>1</v>
      </c>
      <c r="F227" s="504"/>
      <c r="G227" s="505" t="s">
        <v>443</v>
      </c>
      <c r="H227" s="506">
        <v>0</v>
      </c>
      <c r="I227" s="506">
        <v>0</v>
      </c>
      <c r="J227" s="506">
        <v>0</v>
      </c>
      <c r="K227" s="506">
        <v>0</v>
      </c>
      <c r="L227" s="502">
        <f t="shared" si="6"/>
        <v>0</v>
      </c>
      <c r="N227" s="40"/>
      <c r="O227" s="40"/>
      <c r="P227" s="40"/>
      <c r="Q227" s="40"/>
      <c r="R227" s="40"/>
      <c r="S227" s="40"/>
      <c r="T227" s="40"/>
      <c r="U227" s="40"/>
    </row>
    <row r="228" spans="1:21" s="41" customFormat="1" ht="24" x14ac:dyDescent="0.2">
      <c r="A228" s="419" t="str">
        <f t="shared" si="7"/>
        <v>81104171111</v>
      </c>
      <c r="B228" s="507">
        <v>8110</v>
      </c>
      <c r="C228" s="508">
        <v>4171</v>
      </c>
      <c r="D228" s="508">
        <v>1</v>
      </c>
      <c r="E228" s="508">
        <v>1</v>
      </c>
      <c r="F228" s="508">
        <v>1</v>
      </c>
      <c r="G228" s="509" t="s">
        <v>443</v>
      </c>
      <c r="H228" s="510">
        <v>0</v>
      </c>
      <c r="I228" s="510">
        <v>0</v>
      </c>
      <c r="J228" s="510">
        <v>0</v>
      </c>
      <c r="K228" s="510">
        <v>0</v>
      </c>
      <c r="L228" s="511">
        <f t="shared" si="6"/>
        <v>0</v>
      </c>
      <c r="N228" s="40"/>
      <c r="O228" s="40"/>
      <c r="P228" s="40"/>
      <c r="Q228" s="40"/>
      <c r="R228" s="40"/>
      <c r="S228" s="40"/>
      <c r="T228" s="40"/>
      <c r="U228" s="40"/>
    </row>
    <row r="229" spans="1:21" s="41" customFormat="1" ht="24" x14ac:dyDescent="0.2">
      <c r="A229" s="419" t="str">
        <f t="shared" si="7"/>
        <v>81104172</v>
      </c>
      <c r="B229" s="498">
        <v>8110</v>
      </c>
      <c r="C229" s="499">
        <v>4172</v>
      </c>
      <c r="D229" s="499"/>
      <c r="E229" s="499"/>
      <c r="F229" s="499"/>
      <c r="G229" s="500" t="s">
        <v>444</v>
      </c>
      <c r="H229" s="501">
        <v>0</v>
      </c>
      <c r="I229" s="501">
        <v>0</v>
      </c>
      <c r="J229" s="501">
        <v>0</v>
      </c>
      <c r="K229" s="501">
        <v>0</v>
      </c>
      <c r="L229" s="502">
        <f t="shared" si="6"/>
        <v>0</v>
      </c>
      <c r="N229" s="40"/>
      <c r="O229" s="40"/>
      <c r="P229" s="40"/>
      <c r="Q229" s="40"/>
      <c r="R229" s="40"/>
      <c r="S229" s="40"/>
      <c r="T229" s="40"/>
      <c r="U229" s="40"/>
    </row>
    <row r="230" spans="1:21" s="41" customFormat="1" ht="19.5" customHeight="1" x14ac:dyDescent="0.2">
      <c r="A230" s="419" t="str">
        <f t="shared" si="7"/>
        <v>811041721</v>
      </c>
      <c r="B230" s="503">
        <v>8110</v>
      </c>
      <c r="C230" s="504">
        <v>4172</v>
      </c>
      <c r="D230" s="504">
        <v>1</v>
      </c>
      <c r="E230" s="504"/>
      <c r="F230" s="504"/>
      <c r="G230" s="505" t="s">
        <v>444</v>
      </c>
      <c r="H230" s="506">
        <v>0</v>
      </c>
      <c r="I230" s="506">
        <v>0</v>
      </c>
      <c r="J230" s="506">
        <v>0</v>
      </c>
      <c r="K230" s="506">
        <v>0</v>
      </c>
      <c r="L230" s="502">
        <f t="shared" si="6"/>
        <v>0</v>
      </c>
      <c r="N230" s="40"/>
      <c r="O230" s="40"/>
      <c r="P230" s="40"/>
      <c r="Q230" s="40"/>
      <c r="R230" s="40"/>
      <c r="S230" s="40"/>
      <c r="T230" s="40"/>
      <c r="U230" s="40"/>
    </row>
    <row r="231" spans="1:21" s="41" customFormat="1" ht="24" x14ac:dyDescent="0.2">
      <c r="A231" s="419" t="str">
        <f t="shared" si="7"/>
        <v>8110417211</v>
      </c>
      <c r="B231" s="503">
        <v>8110</v>
      </c>
      <c r="C231" s="504">
        <v>4172</v>
      </c>
      <c r="D231" s="504">
        <v>1</v>
      </c>
      <c r="E231" s="504">
        <v>1</v>
      </c>
      <c r="F231" s="504"/>
      <c r="G231" s="505" t="s">
        <v>444</v>
      </c>
      <c r="H231" s="506">
        <v>0</v>
      </c>
      <c r="I231" s="506">
        <v>0</v>
      </c>
      <c r="J231" s="506">
        <v>0</v>
      </c>
      <c r="K231" s="506">
        <v>0</v>
      </c>
      <c r="L231" s="502">
        <f t="shared" si="6"/>
        <v>0</v>
      </c>
      <c r="N231" s="40"/>
      <c r="O231" s="40"/>
      <c r="P231" s="40"/>
      <c r="Q231" s="40"/>
      <c r="R231" s="40"/>
      <c r="S231" s="40"/>
      <c r="T231" s="40"/>
      <c r="U231" s="40"/>
    </row>
    <row r="232" spans="1:21" s="41" customFormat="1" ht="24" x14ac:dyDescent="0.2">
      <c r="A232" s="419" t="str">
        <f t="shared" si="7"/>
        <v>81104172111</v>
      </c>
      <c r="B232" s="507">
        <v>8110</v>
      </c>
      <c r="C232" s="508">
        <v>4172</v>
      </c>
      <c r="D232" s="508">
        <v>1</v>
      </c>
      <c r="E232" s="508">
        <v>1</v>
      </c>
      <c r="F232" s="508">
        <v>1</v>
      </c>
      <c r="G232" s="509" t="s">
        <v>444</v>
      </c>
      <c r="H232" s="510">
        <v>0</v>
      </c>
      <c r="I232" s="510">
        <v>0</v>
      </c>
      <c r="J232" s="510">
        <v>0</v>
      </c>
      <c r="K232" s="510">
        <v>0</v>
      </c>
      <c r="L232" s="511">
        <f t="shared" si="6"/>
        <v>0</v>
      </c>
      <c r="N232" s="40"/>
      <c r="O232" s="40"/>
      <c r="P232" s="40"/>
      <c r="Q232" s="40"/>
      <c r="R232" s="40"/>
      <c r="S232" s="40"/>
      <c r="T232" s="40"/>
      <c r="U232" s="40"/>
    </row>
    <row r="233" spans="1:21" s="41" customFormat="1" ht="24" x14ac:dyDescent="0.2">
      <c r="A233" s="419" t="str">
        <f t="shared" si="7"/>
        <v>81104173</v>
      </c>
      <c r="B233" s="498">
        <v>8110</v>
      </c>
      <c r="C233" s="499">
        <v>4173</v>
      </c>
      <c r="D233" s="499"/>
      <c r="E233" s="499"/>
      <c r="F233" s="499"/>
      <c r="G233" s="500" t="s">
        <v>445</v>
      </c>
      <c r="H233" s="501">
        <v>0</v>
      </c>
      <c r="I233" s="501">
        <v>233338.5</v>
      </c>
      <c r="J233" s="501">
        <v>0</v>
      </c>
      <c r="K233" s="501">
        <v>0</v>
      </c>
      <c r="L233" s="502">
        <f t="shared" si="6"/>
        <v>233338.5</v>
      </c>
      <c r="N233" s="40"/>
      <c r="O233" s="40"/>
      <c r="P233" s="40"/>
      <c r="Q233" s="40"/>
      <c r="R233" s="40"/>
      <c r="S233" s="40"/>
      <c r="T233" s="40"/>
      <c r="U233" s="40"/>
    </row>
    <row r="234" spans="1:21" s="41" customFormat="1" ht="36" x14ac:dyDescent="0.2">
      <c r="A234" s="419" t="str">
        <f t="shared" si="7"/>
        <v>811041731</v>
      </c>
      <c r="B234" s="503">
        <v>8110</v>
      </c>
      <c r="C234" s="504">
        <v>4173</v>
      </c>
      <c r="D234" s="504">
        <v>1</v>
      </c>
      <c r="E234" s="504"/>
      <c r="F234" s="504"/>
      <c r="G234" s="505" t="s">
        <v>445</v>
      </c>
      <c r="H234" s="506">
        <v>0</v>
      </c>
      <c r="I234" s="506">
        <v>233338.5</v>
      </c>
      <c r="J234" s="506">
        <v>0</v>
      </c>
      <c r="K234" s="506">
        <v>0</v>
      </c>
      <c r="L234" s="502">
        <f t="shared" si="6"/>
        <v>233338.5</v>
      </c>
      <c r="N234" s="40"/>
      <c r="O234" s="40"/>
      <c r="P234" s="40"/>
      <c r="Q234" s="40"/>
      <c r="R234" s="40"/>
      <c r="S234" s="40"/>
      <c r="T234" s="40"/>
      <c r="U234" s="40"/>
    </row>
    <row r="235" spans="1:21" s="41" customFormat="1" ht="24.75" customHeight="1" x14ac:dyDescent="0.2">
      <c r="A235" s="419" t="str">
        <f t="shared" si="7"/>
        <v>8110417311</v>
      </c>
      <c r="B235" s="503">
        <v>8110</v>
      </c>
      <c r="C235" s="504">
        <v>4173</v>
      </c>
      <c r="D235" s="504">
        <v>1</v>
      </c>
      <c r="E235" s="504">
        <v>1</v>
      </c>
      <c r="F235" s="504"/>
      <c r="G235" s="505" t="s">
        <v>445</v>
      </c>
      <c r="H235" s="506">
        <v>0</v>
      </c>
      <c r="I235" s="506">
        <v>233338.5</v>
      </c>
      <c r="J235" s="506">
        <v>0</v>
      </c>
      <c r="K235" s="506">
        <v>0</v>
      </c>
      <c r="L235" s="502">
        <f t="shared" si="6"/>
        <v>233338.5</v>
      </c>
      <c r="N235" s="40"/>
      <c r="O235" s="40"/>
      <c r="P235" s="40"/>
      <c r="Q235" s="40"/>
      <c r="R235" s="40"/>
      <c r="S235" s="40"/>
      <c r="T235" s="40"/>
      <c r="U235" s="40"/>
    </row>
    <row r="236" spans="1:21" s="41" customFormat="1" x14ac:dyDescent="0.2">
      <c r="A236" s="419" t="str">
        <f t="shared" si="7"/>
        <v>81104173111</v>
      </c>
      <c r="B236" s="507">
        <v>8110</v>
      </c>
      <c r="C236" s="508">
        <v>4173</v>
      </c>
      <c r="D236" s="508">
        <v>1</v>
      </c>
      <c r="E236" s="508">
        <v>1</v>
      </c>
      <c r="F236" s="508">
        <v>1</v>
      </c>
      <c r="G236" s="509" t="s">
        <v>100</v>
      </c>
      <c r="H236" s="510">
        <v>0</v>
      </c>
      <c r="I236" s="510">
        <v>0</v>
      </c>
      <c r="J236" s="510">
        <v>0</v>
      </c>
      <c r="K236" s="510">
        <v>0</v>
      </c>
      <c r="L236" s="511">
        <f t="shared" si="6"/>
        <v>0</v>
      </c>
      <c r="N236" s="40"/>
      <c r="O236" s="40"/>
      <c r="P236" s="40"/>
      <c r="Q236" s="40"/>
      <c r="R236" s="40"/>
      <c r="S236" s="40"/>
      <c r="T236" s="40"/>
      <c r="U236" s="40"/>
    </row>
    <row r="237" spans="1:21" s="41" customFormat="1" x14ac:dyDescent="0.2">
      <c r="A237" s="419" t="str">
        <f t="shared" si="7"/>
        <v>81104173112</v>
      </c>
      <c r="B237" s="507">
        <v>8110</v>
      </c>
      <c r="C237" s="508">
        <v>4173</v>
      </c>
      <c r="D237" s="508">
        <v>1</v>
      </c>
      <c r="E237" s="508">
        <v>1</v>
      </c>
      <c r="F237" s="508">
        <v>2</v>
      </c>
      <c r="G237" s="509" t="s">
        <v>101</v>
      </c>
      <c r="H237" s="510">
        <v>0</v>
      </c>
      <c r="I237" s="510">
        <v>0</v>
      </c>
      <c r="J237" s="510">
        <v>0</v>
      </c>
      <c r="K237" s="510">
        <v>0</v>
      </c>
      <c r="L237" s="511">
        <f t="shared" si="6"/>
        <v>0</v>
      </c>
      <c r="N237" s="40"/>
      <c r="O237" s="40"/>
      <c r="P237" s="40"/>
      <c r="Q237" s="40"/>
      <c r="R237" s="40"/>
      <c r="S237" s="40"/>
      <c r="T237" s="40"/>
      <c r="U237" s="40"/>
    </row>
    <row r="238" spans="1:21" s="41" customFormat="1" x14ac:dyDescent="0.2">
      <c r="A238" s="419" t="str">
        <f t="shared" si="7"/>
        <v>81104173113</v>
      </c>
      <c r="B238" s="507">
        <v>8110</v>
      </c>
      <c r="C238" s="508">
        <v>4173</v>
      </c>
      <c r="D238" s="508">
        <v>1</v>
      </c>
      <c r="E238" s="508">
        <v>1</v>
      </c>
      <c r="F238" s="508">
        <v>3</v>
      </c>
      <c r="G238" s="509" t="s">
        <v>102</v>
      </c>
      <c r="H238" s="510">
        <v>0</v>
      </c>
      <c r="I238" s="510">
        <v>11353</v>
      </c>
      <c r="J238" s="510">
        <v>0</v>
      </c>
      <c r="K238" s="510">
        <v>0</v>
      </c>
      <c r="L238" s="511">
        <f t="shared" si="6"/>
        <v>11353</v>
      </c>
      <c r="N238" s="40"/>
      <c r="O238" s="40"/>
      <c r="P238" s="40"/>
      <c r="Q238" s="40"/>
      <c r="R238" s="40"/>
      <c r="S238" s="40"/>
      <c r="T238" s="40"/>
      <c r="U238" s="40"/>
    </row>
    <row r="239" spans="1:21" s="41" customFormat="1" ht="21" customHeight="1" x14ac:dyDescent="0.2">
      <c r="A239" s="419" t="str">
        <f t="shared" si="7"/>
        <v>81104173114</v>
      </c>
      <c r="B239" s="507">
        <v>8110</v>
      </c>
      <c r="C239" s="508">
        <v>4173</v>
      </c>
      <c r="D239" s="508">
        <v>1</v>
      </c>
      <c r="E239" s="508">
        <v>1</v>
      </c>
      <c r="F239" s="512">
        <v>4</v>
      </c>
      <c r="G239" s="509" t="s">
        <v>103</v>
      </c>
      <c r="H239" s="510">
        <v>0</v>
      </c>
      <c r="I239" s="510">
        <v>0</v>
      </c>
      <c r="J239" s="510">
        <v>0</v>
      </c>
      <c r="K239" s="510">
        <v>0</v>
      </c>
      <c r="L239" s="511">
        <f t="shared" si="6"/>
        <v>0</v>
      </c>
      <c r="N239" s="40"/>
      <c r="O239" s="40"/>
      <c r="P239" s="40"/>
      <c r="Q239" s="40"/>
      <c r="R239" s="40"/>
      <c r="S239" s="40"/>
      <c r="T239" s="40"/>
      <c r="U239" s="40"/>
    </row>
    <row r="240" spans="1:21" s="41" customFormat="1" x14ac:dyDescent="0.2">
      <c r="A240" s="419" t="str">
        <f t="shared" si="7"/>
        <v>81104173115</v>
      </c>
      <c r="B240" s="507">
        <v>8110</v>
      </c>
      <c r="C240" s="508">
        <v>4173</v>
      </c>
      <c r="D240" s="508">
        <v>1</v>
      </c>
      <c r="E240" s="508">
        <v>1</v>
      </c>
      <c r="F240" s="508">
        <v>5</v>
      </c>
      <c r="G240" s="509" t="s">
        <v>104</v>
      </c>
      <c r="H240" s="510">
        <v>0</v>
      </c>
      <c r="I240" s="510">
        <v>0</v>
      </c>
      <c r="J240" s="510">
        <v>0</v>
      </c>
      <c r="K240" s="510">
        <v>0</v>
      </c>
      <c r="L240" s="511">
        <f t="shared" si="6"/>
        <v>0</v>
      </c>
      <c r="N240" s="40"/>
      <c r="O240" s="40"/>
      <c r="P240" s="40"/>
      <c r="Q240" s="40"/>
      <c r="R240" s="40"/>
      <c r="S240" s="40"/>
      <c r="T240" s="40"/>
      <c r="U240" s="40"/>
    </row>
    <row r="241" spans="1:21" s="41" customFormat="1" x14ac:dyDescent="0.2">
      <c r="A241" s="419" t="str">
        <f t="shared" si="7"/>
        <v>81104173116</v>
      </c>
      <c r="B241" s="507">
        <v>8110</v>
      </c>
      <c r="C241" s="508">
        <v>4173</v>
      </c>
      <c r="D241" s="508">
        <v>1</v>
      </c>
      <c r="E241" s="508">
        <v>1</v>
      </c>
      <c r="F241" s="508">
        <v>6</v>
      </c>
      <c r="G241" s="509" t="s">
        <v>105</v>
      </c>
      <c r="H241" s="510">
        <v>0</v>
      </c>
      <c r="I241" s="510">
        <v>0</v>
      </c>
      <c r="J241" s="510">
        <v>0</v>
      </c>
      <c r="K241" s="510">
        <v>0</v>
      </c>
      <c r="L241" s="511">
        <f t="shared" si="6"/>
        <v>0</v>
      </c>
      <c r="N241" s="40"/>
      <c r="O241" s="40"/>
      <c r="P241" s="40"/>
      <c r="Q241" s="40"/>
      <c r="R241" s="40"/>
      <c r="S241" s="40"/>
      <c r="T241" s="40"/>
      <c r="U241" s="40"/>
    </row>
    <row r="242" spans="1:21" s="41" customFormat="1" x14ac:dyDescent="0.2">
      <c r="A242" s="419" t="str">
        <f t="shared" si="7"/>
        <v>81104173117</v>
      </c>
      <c r="B242" s="507">
        <v>8110</v>
      </c>
      <c r="C242" s="508">
        <v>4173</v>
      </c>
      <c r="D242" s="508">
        <v>1</v>
      </c>
      <c r="E242" s="508">
        <v>1</v>
      </c>
      <c r="F242" s="508">
        <v>7</v>
      </c>
      <c r="G242" s="509" t="s">
        <v>106</v>
      </c>
      <c r="H242" s="510">
        <v>0</v>
      </c>
      <c r="I242" s="510">
        <v>0</v>
      </c>
      <c r="J242" s="510">
        <v>0</v>
      </c>
      <c r="K242" s="510">
        <v>0</v>
      </c>
      <c r="L242" s="511">
        <f t="shared" si="6"/>
        <v>0</v>
      </c>
      <c r="N242" s="40"/>
      <c r="O242" s="40"/>
      <c r="P242" s="40"/>
      <c r="Q242" s="40"/>
      <c r="R242" s="40"/>
      <c r="S242" s="40"/>
      <c r="T242" s="40"/>
      <c r="U242" s="40"/>
    </row>
    <row r="243" spans="1:21" s="41" customFormat="1" x14ac:dyDescent="0.2">
      <c r="A243" s="419" t="str">
        <f t="shared" si="7"/>
        <v>81104173118</v>
      </c>
      <c r="B243" s="507">
        <v>8110</v>
      </c>
      <c r="C243" s="508">
        <v>4173</v>
      </c>
      <c r="D243" s="508">
        <v>1</v>
      </c>
      <c r="E243" s="508">
        <v>1</v>
      </c>
      <c r="F243" s="508">
        <v>8</v>
      </c>
      <c r="G243" s="509" t="s">
        <v>107</v>
      </c>
      <c r="H243" s="510">
        <v>0</v>
      </c>
      <c r="I243" s="510">
        <v>0</v>
      </c>
      <c r="J243" s="510">
        <v>0</v>
      </c>
      <c r="K243" s="510">
        <v>0</v>
      </c>
      <c r="L243" s="511">
        <f t="shared" si="6"/>
        <v>0</v>
      </c>
      <c r="N243" s="40"/>
      <c r="O243" s="40"/>
      <c r="P243" s="40"/>
      <c r="Q243" s="40"/>
      <c r="R243" s="40"/>
      <c r="S243" s="40"/>
      <c r="T243" s="40"/>
      <c r="U243" s="40"/>
    </row>
    <row r="244" spans="1:21" s="41" customFormat="1" x14ac:dyDescent="0.2">
      <c r="A244" s="419" t="str">
        <f t="shared" si="7"/>
        <v>81104173119</v>
      </c>
      <c r="B244" s="507">
        <v>8110</v>
      </c>
      <c r="C244" s="508">
        <v>4173</v>
      </c>
      <c r="D244" s="508">
        <v>1</v>
      </c>
      <c r="E244" s="508">
        <v>1</v>
      </c>
      <c r="F244" s="508">
        <v>9</v>
      </c>
      <c r="G244" s="509" t="s">
        <v>108</v>
      </c>
      <c r="H244" s="510">
        <v>0</v>
      </c>
      <c r="I244" s="510">
        <v>0</v>
      </c>
      <c r="J244" s="510">
        <v>0</v>
      </c>
      <c r="K244" s="510">
        <v>0</v>
      </c>
      <c r="L244" s="511">
        <f t="shared" si="6"/>
        <v>0</v>
      </c>
      <c r="N244" s="40"/>
      <c r="O244" s="40"/>
      <c r="P244" s="40"/>
      <c r="Q244" s="40"/>
      <c r="R244" s="40"/>
      <c r="S244" s="40"/>
      <c r="T244" s="40"/>
      <c r="U244" s="40"/>
    </row>
    <row r="245" spans="1:21" s="41" customFormat="1" x14ac:dyDescent="0.2">
      <c r="A245" s="419" t="str">
        <f t="shared" si="7"/>
        <v>811041731110</v>
      </c>
      <c r="B245" s="507">
        <v>8110</v>
      </c>
      <c r="C245" s="508">
        <v>4173</v>
      </c>
      <c r="D245" s="508">
        <v>1</v>
      </c>
      <c r="E245" s="508">
        <v>1</v>
      </c>
      <c r="F245" s="508">
        <v>10</v>
      </c>
      <c r="G245" s="509" t="s">
        <v>109</v>
      </c>
      <c r="H245" s="510">
        <v>0</v>
      </c>
      <c r="I245" s="510">
        <v>0</v>
      </c>
      <c r="J245" s="510">
        <v>0</v>
      </c>
      <c r="K245" s="510">
        <v>0</v>
      </c>
      <c r="L245" s="511">
        <f t="shared" si="6"/>
        <v>0</v>
      </c>
      <c r="N245" s="40"/>
      <c r="O245" s="40"/>
      <c r="P245" s="40"/>
      <c r="Q245" s="40"/>
      <c r="R245" s="40"/>
      <c r="S245" s="40"/>
      <c r="T245" s="40"/>
      <c r="U245" s="40"/>
    </row>
    <row r="246" spans="1:21" s="41" customFormat="1" x14ac:dyDescent="0.2">
      <c r="A246" s="419" t="str">
        <f t="shared" si="7"/>
        <v>811041731111</v>
      </c>
      <c r="B246" s="507">
        <v>8110</v>
      </c>
      <c r="C246" s="508">
        <v>4173</v>
      </c>
      <c r="D246" s="508">
        <v>1</v>
      </c>
      <c r="E246" s="508">
        <v>1</v>
      </c>
      <c r="F246" s="508">
        <v>11</v>
      </c>
      <c r="G246" s="509" t="s">
        <v>110</v>
      </c>
      <c r="H246" s="510">
        <v>0</v>
      </c>
      <c r="I246" s="510">
        <v>0</v>
      </c>
      <c r="J246" s="510">
        <v>0</v>
      </c>
      <c r="K246" s="510">
        <v>0</v>
      </c>
      <c r="L246" s="511">
        <f t="shared" si="6"/>
        <v>0</v>
      </c>
      <c r="N246" s="40"/>
      <c r="O246" s="40"/>
      <c r="P246" s="40"/>
      <c r="Q246" s="40"/>
      <c r="R246" s="40"/>
      <c r="S246" s="40"/>
      <c r="T246" s="40"/>
      <c r="U246" s="40"/>
    </row>
    <row r="247" spans="1:21" s="41" customFormat="1" x14ac:dyDescent="0.2">
      <c r="A247" s="419" t="str">
        <f t="shared" si="7"/>
        <v>811041731112</v>
      </c>
      <c r="B247" s="507">
        <v>8110</v>
      </c>
      <c r="C247" s="508">
        <v>4173</v>
      </c>
      <c r="D247" s="508">
        <v>1</v>
      </c>
      <c r="E247" s="508">
        <v>1</v>
      </c>
      <c r="F247" s="508">
        <v>12</v>
      </c>
      <c r="G247" s="509" t="s">
        <v>537</v>
      </c>
      <c r="H247" s="510">
        <v>0</v>
      </c>
      <c r="I247" s="510">
        <v>0</v>
      </c>
      <c r="J247" s="510">
        <v>0</v>
      </c>
      <c r="K247" s="510">
        <v>0</v>
      </c>
      <c r="L247" s="511">
        <f t="shared" si="6"/>
        <v>0</v>
      </c>
      <c r="N247" s="40"/>
      <c r="O247" s="40"/>
      <c r="P247" s="40"/>
      <c r="Q247" s="40"/>
      <c r="R247" s="40"/>
      <c r="S247" s="40"/>
      <c r="T247" s="40"/>
      <c r="U247" s="40"/>
    </row>
    <row r="248" spans="1:21" s="41" customFormat="1" x14ac:dyDescent="0.2">
      <c r="A248" s="419" t="str">
        <f t="shared" si="7"/>
        <v>811041731113</v>
      </c>
      <c r="B248" s="507">
        <v>8110</v>
      </c>
      <c r="C248" s="508">
        <v>4173</v>
      </c>
      <c r="D248" s="508">
        <v>1</v>
      </c>
      <c r="E248" s="508">
        <v>1</v>
      </c>
      <c r="F248" s="508">
        <v>13</v>
      </c>
      <c r="G248" s="509" t="s">
        <v>111</v>
      </c>
      <c r="H248" s="510">
        <v>0</v>
      </c>
      <c r="I248" s="510">
        <v>221985.5</v>
      </c>
      <c r="J248" s="510">
        <v>0</v>
      </c>
      <c r="K248" s="510">
        <v>0</v>
      </c>
      <c r="L248" s="511">
        <f t="shared" si="6"/>
        <v>221985.5</v>
      </c>
      <c r="N248" s="40"/>
      <c r="O248" s="40"/>
      <c r="P248" s="40"/>
      <c r="Q248" s="40"/>
      <c r="R248" s="40"/>
      <c r="S248" s="40"/>
      <c r="T248" s="40"/>
      <c r="U248" s="40"/>
    </row>
    <row r="249" spans="1:21" s="41" customFormat="1" x14ac:dyDescent="0.2">
      <c r="A249" s="419" t="str">
        <f t="shared" si="7"/>
        <v>811041731114</v>
      </c>
      <c r="B249" s="507">
        <v>8110</v>
      </c>
      <c r="C249" s="508">
        <v>4173</v>
      </c>
      <c r="D249" s="508">
        <v>1</v>
      </c>
      <c r="E249" s="508">
        <v>1</v>
      </c>
      <c r="F249" s="508">
        <v>14</v>
      </c>
      <c r="G249" s="509" t="s">
        <v>538</v>
      </c>
      <c r="H249" s="510">
        <v>0</v>
      </c>
      <c r="I249" s="510">
        <v>0</v>
      </c>
      <c r="J249" s="510">
        <v>0</v>
      </c>
      <c r="K249" s="510">
        <v>0</v>
      </c>
      <c r="L249" s="511">
        <f t="shared" si="6"/>
        <v>0</v>
      </c>
      <c r="N249" s="40"/>
      <c r="O249" s="40"/>
      <c r="P249" s="40"/>
      <c r="Q249" s="40"/>
      <c r="R249" s="40"/>
      <c r="S249" s="40"/>
      <c r="T249" s="40"/>
      <c r="U249" s="40"/>
    </row>
    <row r="250" spans="1:21" s="41" customFormat="1" x14ac:dyDescent="0.2">
      <c r="A250" s="419" t="str">
        <f t="shared" si="7"/>
        <v>811041731115</v>
      </c>
      <c r="B250" s="507">
        <v>8110</v>
      </c>
      <c r="C250" s="508">
        <v>4173</v>
      </c>
      <c r="D250" s="508">
        <v>1</v>
      </c>
      <c r="E250" s="508">
        <v>1</v>
      </c>
      <c r="F250" s="508">
        <v>15</v>
      </c>
      <c r="G250" s="509" t="s">
        <v>112</v>
      </c>
      <c r="H250" s="510">
        <v>0</v>
      </c>
      <c r="I250" s="510">
        <v>0</v>
      </c>
      <c r="J250" s="510">
        <v>0</v>
      </c>
      <c r="K250" s="510">
        <v>0</v>
      </c>
      <c r="L250" s="511">
        <f t="shared" si="6"/>
        <v>0</v>
      </c>
      <c r="N250" s="40"/>
      <c r="O250" s="40"/>
      <c r="P250" s="40"/>
      <c r="Q250" s="40"/>
      <c r="R250" s="40"/>
      <c r="S250" s="40"/>
      <c r="T250" s="40"/>
      <c r="U250" s="40"/>
    </row>
    <row r="251" spans="1:21" s="41" customFormat="1" x14ac:dyDescent="0.2">
      <c r="A251" s="419" t="str">
        <f t="shared" si="7"/>
        <v>811041731116</v>
      </c>
      <c r="B251" s="507">
        <v>8110</v>
      </c>
      <c r="C251" s="508">
        <v>4173</v>
      </c>
      <c r="D251" s="508">
        <v>1</v>
      </c>
      <c r="E251" s="508">
        <v>1</v>
      </c>
      <c r="F251" s="508">
        <v>16</v>
      </c>
      <c r="G251" s="509" t="s">
        <v>113</v>
      </c>
      <c r="H251" s="510">
        <v>0</v>
      </c>
      <c r="I251" s="510">
        <v>0</v>
      </c>
      <c r="J251" s="510">
        <v>0</v>
      </c>
      <c r="K251" s="510">
        <v>0</v>
      </c>
      <c r="L251" s="511">
        <f t="shared" si="6"/>
        <v>0</v>
      </c>
      <c r="N251" s="40"/>
      <c r="O251" s="40"/>
      <c r="P251" s="40"/>
      <c r="Q251" s="40"/>
      <c r="R251" s="40"/>
      <c r="S251" s="40"/>
      <c r="T251" s="40"/>
      <c r="U251" s="40"/>
    </row>
    <row r="252" spans="1:21" s="41" customFormat="1" x14ac:dyDescent="0.2">
      <c r="A252" s="419" t="str">
        <f t="shared" si="7"/>
        <v>811041731117</v>
      </c>
      <c r="B252" s="507">
        <v>8110</v>
      </c>
      <c r="C252" s="508">
        <v>4173</v>
      </c>
      <c r="D252" s="508">
        <v>1</v>
      </c>
      <c r="E252" s="508">
        <v>1</v>
      </c>
      <c r="F252" s="508">
        <v>17</v>
      </c>
      <c r="G252" s="509" t="s">
        <v>114</v>
      </c>
      <c r="H252" s="510">
        <v>0</v>
      </c>
      <c r="I252" s="510">
        <v>0</v>
      </c>
      <c r="J252" s="510">
        <v>0</v>
      </c>
      <c r="K252" s="510">
        <v>0</v>
      </c>
      <c r="L252" s="511">
        <f t="shared" si="6"/>
        <v>0</v>
      </c>
      <c r="N252" s="40"/>
      <c r="O252" s="40"/>
      <c r="P252" s="40"/>
      <c r="Q252" s="40"/>
      <c r="R252" s="40"/>
      <c r="S252" s="40"/>
      <c r="T252" s="40"/>
      <c r="U252" s="40"/>
    </row>
    <row r="253" spans="1:21" s="41" customFormat="1" x14ac:dyDescent="0.2">
      <c r="A253" s="419" t="str">
        <f t="shared" si="7"/>
        <v>811041731118</v>
      </c>
      <c r="B253" s="507">
        <v>8110</v>
      </c>
      <c r="C253" s="508">
        <v>4173</v>
      </c>
      <c r="D253" s="508">
        <v>1</v>
      </c>
      <c r="E253" s="508">
        <v>1</v>
      </c>
      <c r="F253" s="508">
        <v>18</v>
      </c>
      <c r="G253" s="509" t="s">
        <v>115</v>
      </c>
      <c r="H253" s="510">
        <v>0</v>
      </c>
      <c r="I253" s="510">
        <v>0</v>
      </c>
      <c r="J253" s="510">
        <v>0</v>
      </c>
      <c r="K253" s="510">
        <v>0</v>
      </c>
      <c r="L253" s="511">
        <f t="shared" si="6"/>
        <v>0</v>
      </c>
      <c r="N253" s="40"/>
      <c r="O253" s="40"/>
      <c r="P253" s="40"/>
      <c r="Q253" s="40"/>
      <c r="R253" s="40"/>
      <c r="S253" s="40"/>
      <c r="T253" s="40"/>
      <c r="U253" s="40"/>
    </row>
    <row r="254" spans="1:21" s="41" customFormat="1" x14ac:dyDescent="0.2">
      <c r="A254" s="419" t="str">
        <f t="shared" si="7"/>
        <v>811041731119</v>
      </c>
      <c r="B254" s="507">
        <v>8110</v>
      </c>
      <c r="C254" s="508">
        <v>4173</v>
      </c>
      <c r="D254" s="508">
        <v>1</v>
      </c>
      <c r="E254" s="508">
        <v>1</v>
      </c>
      <c r="F254" s="508">
        <v>19</v>
      </c>
      <c r="G254" s="509" t="s">
        <v>116</v>
      </c>
      <c r="H254" s="510">
        <v>0</v>
      </c>
      <c r="I254" s="510">
        <v>0</v>
      </c>
      <c r="J254" s="510">
        <v>0</v>
      </c>
      <c r="K254" s="510">
        <v>0</v>
      </c>
      <c r="L254" s="511">
        <f t="shared" si="6"/>
        <v>0</v>
      </c>
      <c r="N254" s="40"/>
      <c r="O254" s="40"/>
      <c r="P254" s="40"/>
      <c r="Q254" s="40"/>
      <c r="R254" s="40"/>
      <c r="S254" s="40"/>
      <c r="T254" s="40"/>
      <c r="U254" s="40"/>
    </row>
    <row r="255" spans="1:21" s="41" customFormat="1" ht="24" x14ac:dyDescent="0.2">
      <c r="A255" s="419" t="str">
        <f t="shared" si="7"/>
        <v>811041731120</v>
      </c>
      <c r="B255" s="507">
        <v>8110</v>
      </c>
      <c r="C255" s="508">
        <v>4173</v>
      </c>
      <c r="D255" s="508">
        <v>1</v>
      </c>
      <c r="E255" s="508">
        <v>1</v>
      </c>
      <c r="F255" s="508">
        <v>20</v>
      </c>
      <c r="G255" s="509" t="s">
        <v>117</v>
      </c>
      <c r="H255" s="510">
        <v>0</v>
      </c>
      <c r="I255" s="510">
        <v>0</v>
      </c>
      <c r="J255" s="510">
        <v>0</v>
      </c>
      <c r="K255" s="510">
        <v>0</v>
      </c>
      <c r="L255" s="511">
        <f t="shared" si="6"/>
        <v>0</v>
      </c>
      <c r="N255" s="40"/>
      <c r="O255" s="40"/>
      <c r="P255" s="40"/>
      <c r="Q255" s="40"/>
      <c r="R255" s="40"/>
      <c r="S255" s="40"/>
      <c r="T255" s="40"/>
      <c r="U255" s="40"/>
    </row>
    <row r="256" spans="1:21" s="41" customFormat="1" ht="36" x14ac:dyDescent="0.2">
      <c r="A256" s="419" t="str">
        <f t="shared" si="7"/>
        <v>811041731121</v>
      </c>
      <c r="B256" s="507">
        <v>8110</v>
      </c>
      <c r="C256" s="508">
        <v>4173</v>
      </c>
      <c r="D256" s="508">
        <v>1</v>
      </c>
      <c r="E256" s="508">
        <v>1</v>
      </c>
      <c r="F256" s="508">
        <v>21</v>
      </c>
      <c r="G256" s="509" t="s">
        <v>118</v>
      </c>
      <c r="H256" s="510">
        <v>0</v>
      </c>
      <c r="I256" s="510">
        <v>0</v>
      </c>
      <c r="J256" s="510">
        <v>0</v>
      </c>
      <c r="K256" s="510">
        <v>0</v>
      </c>
      <c r="L256" s="511">
        <f t="shared" si="6"/>
        <v>0</v>
      </c>
      <c r="N256" s="40"/>
      <c r="O256" s="40"/>
      <c r="P256" s="40"/>
      <c r="Q256" s="40"/>
      <c r="R256" s="40"/>
      <c r="S256" s="40"/>
      <c r="T256" s="40"/>
      <c r="U256" s="40"/>
    </row>
    <row r="257" spans="1:21" s="41" customFormat="1" ht="36" x14ac:dyDescent="0.2">
      <c r="A257" s="419" t="str">
        <f t="shared" si="7"/>
        <v>811041731122</v>
      </c>
      <c r="B257" s="507">
        <v>8110</v>
      </c>
      <c r="C257" s="508">
        <v>4173</v>
      </c>
      <c r="D257" s="508">
        <v>1</v>
      </c>
      <c r="E257" s="508">
        <v>1</v>
      </c>
      <c r="F257" s="508">
        <v>22</v>
      </c>
      <c r="G257" s="509" t="s">
        <v>119</v>
      </c>
      <c r="H257" s="510">
        <v>0</v>
      </c>
      <c r="I257" s="510">
        <v>0</v>
      </c>
      <c r="J257" s="510">
        <v>0</v>
      </c>
      <c r="K257" s="510">
        <v>0</v>
      </c>
      <c r="L257" s="511">
        <f t="shared" si="6"/>
        <v>0</v>
      </c>
      <c r="N257" s="40"/>
      <c r="O257" s="40"/>
      <c r="P257" s="40"/>
      <c r="Q257" s="40"/>
      <c r="R257" s="40"/>
      <c r="S257" s="40"/>
      <c r="T257" s="40"/>
      <c r="U257" s="40"/>
    </row>
    <row r="258" spans="1:21" s="41" customFormat="1" ht="36" x14ac:dyDescent="0.2">
      <c r="A258" s="419" t="str">
        <f t="shared" si="7"/>
        <v>81104174</v>
      </c>
      <c r="B258" s="498">
        <v>8110</v>
      </c>
      <c r="C258" s="499">
        <v>4174</v>
      </c>
      <c r="D258" s="499"/>
      <c r="E258" s="499"/>
      <c r="F258" s="499"/>
      <c r="G258" s="500" t="s">
        <v>539</v>
      </c>
      <c r="H258" s="501">
        <v>0</v>
      </c>
      <c r="I258" s="501">
        <v>0</v>
      </c>
      <c r="J258" s="501">
        <v>0</v>
      </c>
      <c r="K258" s="501">
        <v>0</v>
      </c>
      <c r="L258" s="502">
        <f t="shared" si="6"/>
        <v>0</v>
      </c>
      <c r="N258" s="40"/>
      <c r="O258" s="40"/>
      <c r="P258" s="40"/>
      <c r="Q258" s="40"/>
      <c r="R258" s="40"/>
      <c r="S258" s="40"/>
      <c r="T258" s="40"/>
      <c r="U258" s="40"/>
    </row>
    <row r="259" spans="1:21" s="41" customFormat="1" ht="36" x14ac:dyDescent="0.2">
      <c r="A259" s="419" t="str">
        <f t="shared" si="7"/>
        <v>811041741</v>
      </c>
      <c r="B259" s="503">
        <v>8110</v>
      </c>
      <c r="C259" s="504">
        <v>4174</v>
      </c>
      <c r="D259" s="504">
        <v>1</v>
      </c>
      <c r="E259" s="504"/>
      <c r="F259" s="504"/>
      <c r="G259" s="505" t="s">
        <v>539</v>
      </c>
      <c r="H259" s="506">
        <v>0</v>
      </c>
      <c r="I259" s="506">
        <v>0</v>
      </c>
      <c r="J259" s="506">
        <v>0</v>
      </c>
      <c r="K259" s="506">
        <v>0</v>
      </c>
      <c r="L259" s="502">
        <f t="shared" si="6"/>
        <v>0</v>
      </c>
      <c r="N259" s="40"/>
      <c r="O259" s="40"/>
      <c r="P259" s="40"/>
      <c r="Q259" s="40"/>
      <c r="R259" s="40"/>
      <c r="S259" s="40"/>
      <c r="T259" s="40"/>
      <c r="U259" s="40"/>
    </row>
    <row r="260" spans="1:21" s="41" customFormat="1" ht="36" x14ac:dyDescent="0.2">
      <c r="A260" s="419" t="str">
        <f t="shared" si="7"/>
        <v>8110417411</v>
      </c>
      <c r="B260" s="503">
        <v>8110</v>
      </c>
      <c r="C260" s="504">
        <v>4174</v>
      </c>
      <c r="D260" s="504">
        <v>1</v>
      </c>
      <c r="E260" s="504">
        <v>1</v>
      </c>
      <c r="F260" s="504"/>
      <c r="G260" s="505" t="s">
        <v>539</v>
      </c>
      <c r="H260" s="506">
        <v>0</v>
      </c>
      <c r="I260" s="506">
        <v>0</v>
      </c>
      <c r="J260" s="506">
        <v>0</v>
      </c>
      <c r="K260" s="506">
        <v>0</v>
      </c>
      <c r="L260" s="502">
        <f t="shared" si="6"/>
        <v>0</v>
      </c>
      <c r="N260" s="40"/>
      <c r="O260" s="40"/>
      <c r="P260" s="40"/>
      <c r="Q260" s="40"/>
      <c r="R260" s="40"/>
      <c r="S260" s="40"/>
      <c r="T260" s="40"/>
      <c r="U260" s="40"/>
    </row>
    <row r="261" spans="1:21" s="41" customFormat="1" ht="36" x14ac:dyDescent="0.2">
      <c r="A261" s="419" t="str">
        <f t="shared" si="7"/>
        <v>81104174111</v>
      </c>
      <c r="B261" s="507">
        <v>8110</v>
      </c>
      <c r="C261" s="508">
        <v>4174</v>
      </c>
      <c r="D261" s="508">
        <v>1</v>
      </c>
      <c r="E261" s="508">
        <v>1</v>
      </c>
      <c r="F261" s="508">
        <v>1</v>
      </c>
      <c r="G261" s="509" t="s">
        <v>539</v>
      </c>
      <c r="H261" s="510">
        <v>0</v>
      </c>
      <c r="I261" s="510">
        <v>0</v>
      </c>
      <c r="J261" s="510">
        <v>0</v>
      </c>
      <c r="K261" s="510">
        <v>0</v>
      </c>
      <c r="L261" s="511">
        <f t="shared" si="6"/>
        <v>0</v>
      </c>
      <c r="N261" s="40"/>
      <c r="O261" s="40"/>
      <c r="P261" s="40"/>
      <c r="Q261" s="40"/>
      <c r="R261" s="40"/>
      <c r="S261" s="40"/>
      <c r="T261" s="40"/>
      <c r="U261" s="40"/>
    </row>
    <row r="262" spans="1:21" s="41" customFormat="1" ht="36" x14ac:dyDescent="0.2">
      <c r="A262" s="419" t="str">
        <f t="shared" si="7"/>
        <v>81104175</v>
      </c>
      <c r="B262" s="498">
        <v>8110</v>
      </c>
      <c r="C262" s="499">
        <v>4175</v>
      </c>
      <c r="D262" s="499"/>
      <c r="E262" s="499"/>
      <c r="F262" s="499"/>
      <c r="G262" s="500" t="s">
        <v>540</v>
      </c>
      <c r="H262" s="501">
        <v>0</v>
      </c>
      <c r="I262" s="501">
        <v>0</v>
      </c>
      <c r="J262" s="501">
        <v>0</v>
      </c>
      <c r="K262" s="501">
        <v>0</v>
      </c>
      <c r="L262" s="502">
        <f t="shared" si="6"/>
        <v>0</v>
      </c>
      <c r="N262" s="40"/>
      <c r="O262" s="40"/>
      <c r="P262" s="40"/>
      <c r="Q262" s="40"/>
      <c r="R262" s="40"/>
      <c r="S262" s="40"/>
      <c r="T262" s="40"/>
      <c r="U262" s="40"/>
    </row>
    <row r="263" spans="1:21" s="41" customFormat="1" ht="36" x14ac:dyDescent="0.2">
      <c r="A263" s="419" t="str">
        <f t="shared" si="7"/>
        <v>811041751</v>
      </c>
      <c r="B263" s="503">
        <v>8110</v>
      </c>
      <c r="C263" s="504">
        <v>4175</v>
      </c>
      <c r="D263" s="504">
        <v>1</v>
      </c>
      <c r="E263" s="504"/>
      <c r="F263" s="504"/>
      <c r="G263" s="505" t="s">
        <v>540</v>
      </c>
      <c r="H263" s="506">
        <v>0</v>
      </c>
      <c r="I263" s="506">
        <v>0</v>
      </c>
      <c r="J263" s="506">
        <v>0</v>
      </c>
      <c r="K263" s="506">
        <v>0</v>
      </c>
      <c r="L263" s="502">
        <f t="shared" si="6"/>
        <v>0</v>
      </c>
      <c r="N263" s="40"/>
      <c r="O263" s="40"/>
      <c r="P263" s="40"/>
      <c r="Q263" s="40"/>
      <c r="R263" s="40"/>
      <c r="S263" s="40"/>
      <c r="T263" s="40"/>
      <c r="U263" s="40"/>
    </row>
    <row r="264" spans="1:21" s="41" customFormat="1" ht="36" x14ac:dyDescent="0.2">
      <c r="A264" s="419" t="str">
        <f t="shared" si="7"/>
        <v>8110417511</v>
      </c>
      <c r="B264" s="503">
        <v>8110</v>
      </c>
      <c r="C264" s="504">
        <v>4175</v>
      </c>
      <c r="D264" s="504">
        <v>1</v>
      </c>
      <c r="E264" s="504">
        <v>1</v>
      </c>
      <c r="F264" s="504"/>
      <c r="G264" s="505" t="s">
        <v>540</v>
      </c>
      <c r="H264" s="506">
        <v>0</v>
      </c>
      <c r="I264" s="506">
        <v>0</v>
      </c>
      <c r="J264" s="506">
        <v>0</v>
      </c>
      <c r="K264" s="506">
        <v>0</v>
      </c>
      <c r="L264" s="502">
        <f t="shared" si="6"/>
        <v>0</v>
      </c>
      <c r="N264" s="40"/>
      <c r="O264" s="40"/>
      <c r="P264" s="40"/>
      <c r="Q264" s="40"/>
      <c r="R264" s="40"/>
      <c r="S264" s="40"/>
      <c r="T264" s="40"/>
      <c r="U264" s="40"/>
    </row>
    <row r="265" spans="1:21" s="41" customFormat="1" ht="36" x14ac:dyDescent="0.2">
      <c r="A265" s="419" t="str">
        <f t="shared" si="7"/>
        <v>81104175111</v>
      </c>
      <c r="B265" s="507">
        <v>8110</v>
      </c>
      <c r="C265" s="508">
        <v>4175</v>
      </c>
      <c r="D265" s="508">
        <v>1</v>
      </c>
      <c r="E265" s="508">
        <v>1</v>
      </c>
      <c r="F265" s="508">
        <v>1</v>
      </c>
      <c r="G265" s="509" t="s">
        <v>540</v>
      </c>
      <c r="H265" s="510">
        <v>0</v>
      </c>
      <c r="I265" s="510">
        <v>0</v>
      </c>
      <c r="J265" s="510">
        <v>0</v>
      </c>
      <c r="K265" s="510">
        <v>0</v>
      </c>
      <c r="L265" s="511">
        <f t="shared" si="6"/>
        <v>0</v>
      </c>
      <c r="N265" s="40"/>
      <c r="O265" s="40"/>
      <c r="P265" s="40"/>
      <c r="Q265" s="40"/>
      <c r="R265" s="40"/>
      <c r="S265" s="40"/>
      <c r="T265" s="40"/>
      <c r="U265" s="40"/>
    </row>
    <row r="266" spans="1:21" s="41" customFormat="1" ht="36" x14ac:dyDescent="0.2">
      <c r="A266" s="419" t="str">
        <f t="shared" si="7"/>
        <v>81104176</v>
      </c>
      <c r="B266" s="498">
        <v>8110</v>
      </c>
      <c r="C266" s="499">
        <v>4176</v>
      </c>
      <c r="D266" s="499"/>
      <c r="E266" s="499"/>
      <c r="F266" s="499"/>
      <c r="G266" s="500" t="s">
        <v>541</v>
      </c>
      <c r="H266" s="501">
        <v>0</v>
      </c>
      <c r="I266" s="501">
        <v>0</v>
      </c>
      <c r="J266" s="501">
        <v>0</v>
      </c>
      <c r="K266" s="501">
        <v>0</v>
      </c>
      <c r="L266" s="502">
        <f t="shared" si="6"/>
        <v>0</v>
      </c>
      <c r="N266" s="40"/>
      <c r="O266" s="40"/>
      <c r="P266" s="40"/>
      <c r="Q266" s="40"/>
      <c r="R266" s="40"/>
      <c r="S266" s="40"/>
      <c r="T266" s="40"/>
      <c r="U266" s="40"/>
    </row>
    <row r="267" spans="1:21" s="41" customFormat="1" ht="36" x14ac:dyDescent="0.2">
      <c r="A267" s="419" t="str">
        <f t="shared" si="7"/>
        <v>811041761</v>
      </c>
      <c r="B267" s="503">
        <v>8110</v>
      </c>
      <c r="C267" s="504">
        <v>4176</v>
      </c>
      <c r="D267" s="504">
        <v>1</v>
      </c>
      <c r="E267" s="504"/>
      <c r="F267" s="504"/>
      <c r="G267" s="505" t="s">
        <v>541</v>
      </c>
      <c r="H267" s="506">
        <v>0</v>
      </c>
      <c r="I267" s="506">
        <v>0</v>
      </c>
      <c r="J267" s="506">
        <v>0</v>
      </c>
      <c r="K267" s="506">
        <v>0</v>
      </c>
      <c r="L267" s="502">
        <f t="shared" ref="L267:L332" si="8">H267+I267+J267+K267</f>
        <v>0</v>
      </c>
      <c r="N267" s="40"/>
      <c r="O267" s="40"/>
      <c r="P267" s="40"/>
      <c r="Q267" s="40"/>
      <c r="R267" s="40"/>
      <c r="S267" s="40"/>
      <c r="T267" s="40"/>
      <c r="U267" s="40"/>
    </row>
    <row r="268" spans="1:21" s="41" customFormat="1" ht="33" customHeight="1" x14ac:dyDescent="0.2">
      <c r="A268" s="419" t="str">
        <f t="shared" si="7"/>
        <v>8110417611</v>
      </c>
      <c r="B268" s="503">
        <v>8110</v>
      </c>
      <c r="C268" s="504">
        <v>4176</v>
      </c>
      <c r="D268" s="504">
        <v>1</v>
      </c>
      <c r="E268" s="504">
        <v>1</v>
      </c>
      <c r="F268" s="504"/>
      <c r="G268" s="505" t="s">
        <v>541</v>
      </c>
      <c r="H268" s="506">
        <v>0</v>
      </c>
      <c r="I268" s="506">
        <v>0</v>
      </c>
      <c r="J268" s="506">
        <v>0</v>
      </c>
      <c r="K268" s="506">
        <v>0</v>
      </c>
      <c r="L268" s="502">
        <f t="shared" si="8"/>
        <v>0</v>
      </c>
      <c r="N268" s="40"/>
      <c r="O268" s="40"/>
      <c r="P268" s="40"/>
      <c r="Q268" s="40"/>
      <c r="R268" s="40"/>
      <c r="S268" s="40"/>
      <c r="T268" s="40"/>
      <c r="U268" s="40"/>
    </row>
    <row r="269" spans="1:21" s="41" customFormat="1" ht="36" x14ac:dyDescent="0.2">
      <c r="A269" s="419" t="str">
        <f t="shared" ref="A269:A335" si="9">B269&amp;C269&amp;D269&amp;E269&amp;F269</f>
        <v>81104176111</v>
      </c>
      <c r="B269" s="507">
        <v>8110</v>
      </c>
      <c r="C269" s="508">
        <v>4176</v>
      </c>
      <c r="D269" s="508">
        <v>1</v>
      </c>
      <c r="E269" s="508">
        <v>1</v>
      </c>
      <c r="F269" s="508">
        <v>1</v>
      </c>
      <c r="G269" s="509" t="s">
        <v>541</v>
      </c>
      <c r="H269" s="510">
        <v>0</v>
      </c>
      <c r="I269" s="510">
        <v>0</v>
      </c>
      <c r="J269" s="510">
        <v>0</v>
      </c>
      <c r="K269" s="510">
        <v>0</v>
      </c>
      <c r="L269" s="511">
        <f t="shared" si="8"/>
        <v>0</v>
      </c>
      <c r="N269" s="40"/>
      <c r="O269" s="40"/>
      <c r="P269" s="40"/>
      <c r="Q269" s="40"/>
      <c r="R269" s="40"/>
      <c r="S269" s="40"/>
      <c r="T269" s="40"/>
      <c r="U269" s="40"/>
    </row>
    <row r="270" spans="1:21" s="41" customFormat="1" ht="36" x14ac:dyDescent="0.2">
      <c r="A270" s="419" t="str">
        <f t="shared" si="9"/>
        <v>81104177</v>
      </c>
      <c r="B270" s="498">
        <v>8110</v>
      </c>
      <c r="C270" s="499">
        <v>4177</v>
      </c>
      <c r="D270" s="499"/>
      <c r="E270" s="499"/>
      <c r="F270" s="499"/>
      <c r="G270" s="500" t="s">
        <v>446</v>
      </c>
      <c r="H270" s="501">
        <v>0</v>
      </c>
      <c r="I270" s="501">
        <v>0</v>
      </c>
      <c r="J270" s="501">
        <v>0</v>
      </c>
      <c r="K270" s="501">
        <v>0</v>
      </c>
      <c r="L270" s="502">
        <f t="shared" si="8"/>
        <v>0</v>
      </c>
      <c r="N270" s="40"/>
      <c r="O270" s="40"/>
      <c r="P270" s="40"/>
      <c r="Q270" s="40"/>
      <c r="R270" s="40"/>
      <c r="S270" s="40"/>
      <c r="T270" s="40"/>
      <c r="U270" s="40"/>
    </row>
    <row r="271" spans="1:21" s="41" customFormat="1" ht="36" x14ac:dyDescent="0.2">
      <c r="A271" s="419" t="str">
        <f t="shared" si="9"/>
        <v>811041771</v>
      </c>
      <c r="B271" s="503">
        <v>8110</v>
      </c>
      <c r="C271" s="504">
        <v>4177</v>
      </c>
      <c r="D271" s="504">
        <v>1</v>
      </c>
      <c r="E271" s="504"/>
      <c r="F271" s="504"/>
      <c r="G271" s="505" t="s">
        <v>446</v>
      </c>
      <c r="H271" s="506">
        <v>0</v>
      </c>
      <c r="I271" s="506">
        <v>0</v>
      </c>
      <c r="J271" s="506">
        <v>0</v>
      </c>
      <c r="K271" s="506">
        <v>0</v>
      </c>
      <c r="L271" s="502">
        <f t="shared" si="8"/>
        <v>0</v>
      </c>
      <c r="N271" s="40"/>
      <c r="O271" s="40"/>
      <c r="P271" s="40"/>
      <c r="Q271" s="40"/>
      <c r="R271" s="40"/>
      <c r="S271" s="40"/>
      <c r="T271" s="40"/>
      <c r="U271" s="40"/>
    </row>
    <row r="272" spans="1:21" s="41" customFormat="1" ht="33" customHeight="1" x14ac:dyDescent="0.2">
      <c r="A272" s="419" t="str">
        <f t="shared" si="9"/>
        <v>8110417711</v>
      </c>
      <c r="B272" s="503">
        <v>8110</v>
      </c>
      <c r="C272" s="504">
        <v>4177</v>
      </c>
      <c r="D272" s="504">
        <v>1</v>
      </c>
      <c r="E272" s="504">
        <v>1</v>
      </c>
      <c r="F272" s="504"/>
      <c r="G272" s="505" t="s">
        <v>446</v>
      </c>
      <c r="H272" s="506">
        <v>0</v>
      </c>
      <c r="I272" s="506">
        <v>0</v>
      </c>
      <c r="J272" s="506">
        <v>0</v>
      </c>
      <c r="K272" s="506">
        <v>0</v>
      </c>
      <c r="L272" s="502">
        <f t="shared" si="8"/>
        <v>0</v>
      </c>
      <c r="N272" s="40"/>
      <c r="O272" s="40"/>
      <c r="P272" s="40"/>
      <c r="Q272" s="40"/>
      <c r="R272" s="40"/>
      <c r="S272" s="40"/>
      <c r="T272" s="40"/>
      <c r="U272" s="40"/>
    </row>
    <row r="273" spans="1:21" s="41" customFormat="1" ht="36" x14ac:dyDescent="0.2">
      <c r="A273" s="419" t="str">
        <f t="shared" si="9"/>
        <v>81104177111</v>
      </c>
      <c r="B273" s="507">
        <v>8110</v>
      </c>
      <c r="C273" s="508">
        <v>4177</v>
      </c>
      <c r="D273" s="508">
        <v>1</v>
      </c>
      <c r="E273" s="508">
        <v>1</v>
      </c>
      <c r="F273" s="508">
        <v>1</v>
      </c>
      <c r="G273" s="509" t="s">
        <v>446</v>
      </c>
      <c r="H273" s="510">
        <v>0</v>
      </c>
      <c r="I273" s="510">
        <v>0</v>
      </c>
      <c r="J273" s="510">
        <v>0</v>
      </c>
      <c r="K273" s="510">
        <v>0</v>
      </c>
      <c r="L273" s="511">
        <f t="shared" si="8"/>
        <v>0</v>
      </c>
      <c r="N273" s="40"/>
      <c r="O273" s="40"/>
      <c r="P273" s="40"/>
      <c r="Q273" s="40"/>
      <c r="R273" s="40"/>
      <c r="S273" s="40"/>
      <c r="T273" s="40"/>
      <c r="U273" s="40"/>
    </row>
    <row r="274" spans="1:21" s="41" customFormat="1" ht="24" x14ac:dyDescent="0.2">
      <c r="A274" s="419" t="str">
        <f t="shared" si="9"/>
        <v>81104178</v>
      </c>
      <c r="B274" s="498">
        <v>8110</v>
      </c>
      <c r="C274" s="499">
        <v>4178</v>
      </c>
      <c r="D274" s="499"/>
      <c r="E274" s="499"/>
      <c r="F274" s="499"/>
      <c r="G274" s="500" t="s">
        <v>447</v>
      </c>
      <c r="H274" s="501">
        <v>0</v>
      </c>
      <c r="I274" s="501">
        <v>0</v>
      </c>
      <c r="J274" s="501">
        <v>0</v>
      </c>
      <c r="K274" s="501">
        <v>0</v>
      </c>
      <c r="L274" s="502">
        <f t="shared" si="8"/>
        <v>0</v>
      </c>
      <c r="N274" s="40"/>
      <c r="O274" s="40"/>
      <c r="P274" s="40"/>
      <c r="Q274" s="40"/>
      <c r="R274" s="40"/>
      <c r="S274" s="40"/>
      <c r="T274" s="40"/>
      <c r="U274" s="40"/>
    </row>
    <row r="275" spans="1:21" s="41" customFormat="1" ht="24" x14ac:dyDescent="0.2">
      <c r="A275" s="419" t="str">
        <f t="shared" si="9"/>
        <v>811041781</v>
      </c>
      <c r="B275" s="503">
        <v>8110</v>
      </c>
      <c r="C275" s="504">
        <v>4178</v>
      </c>
      <c r="D275" s="504">
        <v>1</v>
      </c>
      <c r="E275" s="504"/>
      <c r="F275" s="504"/>
      <c r="G275" s="505" t="s">
        <v>447</v>
      </c>
      <c r="H275" s="506">
        <v>0</v>
      </c>
      <c r="I275" s="506">
        <v>0</v>
      </c>
      <c r="J275" s="506">
        <v>0</v>
      </c>
      <c r="K275" s="506">
        <v>0</v>
      </c>
      <c r="L275" s="502">
        <f t="shared" si="8"/>
        <v>0</v>
      </c>
      <c r="N275" s="40"/>
      <c r="O275" s="40"/>
      <c r="P275" s="40"/>
      <c r="Q275" s="40"/>
      <c r="R275" s="40"/>
      <c r="S275" s="40"/>
      <c r="T275" s="40"/>
      <c r="U275" s="40"/>
    </row>
    <row r="276" spans="1:21" s="41" customFormat="1" ht="33" customHeight="1" x14ac:dyDescent="0.2">
      <c r="A276" s="419" t="str">
        <f t="shared" si="9"/>
        <v>8110417811</v>
      </c>
      <c r="B276" s="503">
        <v>8110</v>
      </c>
      <c r="C276" s="504">
        <v>4178</v>
      </c>
      <c r="D276" s="504">
        <v>1</v>
      </c>
      <c r="E276" s="504">
        <v>1</v>
      </c>
      <c r="F276" s="504"/>
      <c r="G276" s="505" t="s">
        <v>447</v>
      </c>
      <c r="H276" s="506">
        <v>0</v>
      </c>
      <c r="I276" s="506">
        <v>0</v>
      </c>
      <c r="J276" s="506">
        <v>0</v>
      </c>
      <c r="K276" s="506">
        <v>0</v>
      </c>
      <c r="L276" s="502">
        <f t="shared" si="8"/>
        <v>0</v>
      </c>
      <c r="N276" s="40"/>
      <c r="O276" s="40"/>
      <c r="P276" s="40"/>
      <c r="Q276" s="40"/>
      <c r="R276" s="40"/>
      <c r="S276" s="40"/>
      <c r="T276" s="40"/>
      <c r="U276" s="40"/>
    </row>
    <row r="277" spans="1:21" s="41" customFormat="1" ht="24" x14ac:dyDescent="0.2">
      <c r="A277" s="419" t="str">
        <f t="shared" si="9"/>
        <v>81104178111</v>
      </c>
      <c r="B277" s="507">
        <v>8110</v>
      </c>
      <c r="C277" s="508">
        <v>4178</v>
      </c>
      <c r="D277" s="508">
        <v>1</v>
      </c>
      <c r="E277" s="508">
        <v>1</v>
      </c>
      <c r="F277" s="508">
        <v>1</v>
      </c>
      <c r="G277" s="509" t="s">
        <v>447</v>
      </c>
      <c r="H277" s="510">
        <v>0</v>
      </c>
      <c r="I277" s="510">
        <v>0</v>
      </c>
      <c r="J277" s="510">
        <v>0</v>
      </c>
      <c r="K277" s="510">
        <v>0</v>
      </c>
      <c r="L277" s="511">
        <f t="shared" si="8"/>
        <v>0</v>
      </c>
      <c r="N277" s="40"/>
      <c r="O277" s="40"/>
      <c r="P277" s="40"/>
      <c r="Q277" s="40"/>
      <c r="R277" s="40"/>
      <c r="S277" s="40"/>
      <c r="T277" s="40"/>
      <c r="U277" s="40"/>
    </row>
    <row r="278" spans="1:21" s="41" customFormat="1" ht="48" x14ac:dyDescent="0.2">
      <c r="A278" s="419" t="str">
        <f t="shared" si="9"/>
        <v>81104200</v>
      </c>
      <c r="B278" s="498">
        <v>8110</v>
      </c>
      <c r="C278" s="499">
        <v>4200</v>
      </c>
      <c r="D278" s="499"/>
      <c r="E278" s="499"/>
      <c r="F278" s="499"/>
      <c r="G278" s="500" t="s">
        <v>542</v>
      </c>
      <c r="H278" s="501">
        <v>0</v>
      </c>
      <c r="I278" s="501">
        <v>4466518.5999999996</v>
      </c>
      <c r="J278" s="501">
        <v>0</v>
      </c>
      <c r="K278" s="501">
        <v>0</v>
      </c>
      <c r="L278" s="502">
        <f t="shared" si="8"/>
        <v>4466518.5999999996</v>
      </c>
      <c r="N278" s="40"/>
      <c r="O278" s="40"/>
      <c r="P278" s="40"/>
      <c r="Q278" s="40"/>
      <c r="R278" s="40"/>
      <c r="S278" s="40"/>
      <c r="T278" s="40"/>
      <c r="U278" s="40"/>
    </row>
    <row r="279" spans="1:21" s="41" customFormat="1" ht="24" x14ac:dyDescent="0.2">
      <c r="A279" s="419" t="str">
        <f t="shared" si="9"/>
        <v>81104210</v>
      </c>
      <c r="B279" s="498">
        <v>8110</v>
      </c>
      <c r="C279" s="499">
        <v>4210</v>
      </c>
      <c r="D279" s="499"/>
      <c r="E279" s="499"/>
      <c r="F279" s="499"/>
      <c r="G279" s="500" t="s">
        <v>463</v>
      </c>
      <c r="H279" s="501">
        <v>0</v>
      </c>
      <c r="I279" s="501">
        <v>0</v>
      </c>
      <c r="J279" s="501">
        <v>0</v>
      </c>
      <c r="K279" s="501">
        <v>0</v>
      </c>
      <c r="L279" s="502">
        <f t="shared" si="8"/>
        <v>0</v>
      </c>
      <c r="N279" s="40"/>
      <c r="O279" s="40"/>
      <c r="P279" s="40"/>
      <c r="Q279" s="40"/>
      <c r="R279" s="40"/>
      <c r="S279" s="40"/>
      <c r="T279" s="40"/>
      <c r="U279" s="40"/>
    </row>
    <row r="280" spans="1:21" s="41" customFormat="1" ht="33" customHeight="1" x14ac:dyDescent="0.2">
      <c r="A280" s="419" t="str">
        <f t="shared" si="9"/>
        <v>81104211</v>
      </c>
      <c r="B280" s="498">
        <v>8110</v>
      </c>
      <c r="C280" s="499">
        <v>4211</v>
      </c>
      <c r="D280" s="499"/>
      <c r="E280" s="499"/>
      <c r="F280" s="499"/>
      <c r="G280" s="500" t="s">
        <v>29</v>
      </c>
      <c r="H280" s="501">
        <v>0</v>
      </c>
      <c r="I280" s="501">
        <v>0</v>
      </c>
      <c r="J280" s="501">
        <v>0</v>
      </c>
      <c r="K280" s="501">
        <v>0</v>
      </c>
      <c r="L280" s="502">
        <f t="shared" si="8"/>
        <v>0</v>
      </c>
      <c r="N280" s="40"/>
      <c r="O280" s="40"/>
      <c r="P280" s="40"/>
      <c r="Q280" s="40"/>
      <c r="R280" s="40"/>
      <c r="S280" s="40"/>
      <c r="T280" s="40"/>
      <c r="U280" s="40"/>
    </row>
    <row r="281" spans="1:21" s="41" customFormat="1" x14ac:dyDescent="0.2">
      <c r="A281" s="419" t="str">
        <f t="shared" si="9"/>
        <v>811042111</v>
      </c>
      <c r="B281" s="503">
        <v>8110</v>
      </c>
      <c r="C281" s="504">
        <v>4211</v>
      </c>
      <c r="D281" s="504">
        <v>1</v>
      </c>
      <c r="E281" s="504"/>
      <c r="F281" s="504"/>
      <c r="G281" s="505" t="s">
        <v>29</v>
      </c>
      <c r="H281" s="506">
        <v>0</v>
      </c>
      <c r="I281" s="506">
        <v>0</v>
      </c>
      <c r="J281" s="506">
        <v>0</v>
      </c>
      <c r="K281" s="506">
        <v>0</v>
      </c>
      <c r="L281" s="502">
        <f t="shared" si="8"/>
        <v>0</v>
      </c>
      <c r="N281" s="40"/>
      <c r="O281" s="40"/>
      <c r="P281" s="40"/>
      <c r="Q281" s="40"/>
      <c r="R281" s="40"/>
      <c r="S281" s="40"/>
      <c r="T281" s="40"/>
      <c r="U281" s="40"/>
    </row>
    <row r="282" spans="1:21" s="41" customFormat="1" ht="36" x14ac:dyDescent="0.2">
      <c r="A282" s="419" t="str">
        <f t="shared" si="9"/>
        <v>8110421111</v>
      </c>
      <c r="B282" s="503">
        <v>8110</v>
      </c>
      <c r="C282" s="504">
        <v>4211</v>
      </c>
      <c r="D282" s="504">
        <v>1</v>
      </c>
      <c r="E282" s="504">
        <v>1</v>
      </c>
      <c r="F282" s="504"/>
      <c r="G282" s="505" t="s">
        <v>543</v>
      </c>
      <c r="H282" s="506">
        <v>0</v>
      </c>
      <c r="I282" s="506">
        <v>0</v>
      </c>
      <c r="J282" s="506">
        <v>0</v>
      </c>
      <c r="K282" s="506">
        <v>0</v>
      </c>
      <c r="L282" s="502">
        <f t="shared" si="8"/>
        <v>0</v>
      </c>
      <c r="N282" s="40"/>
      <c r="O282" s="40"/>
      <c r="P282" s="40"/>
      <c r="Q282" s="40"/>
      <c r="R282" s="40"/>
      <c r="S282" s="40"/>
      <c r="T282" s="40"/>
      <c r="U282" s="40"/>
    </row>
    <row r="283" spans="1:21" s="41" customFormat="1" x14ac:dyDescent="0.2">
      <c r="A283" s="419" t="str">
        <f t="shared" si="9"/>
        <v>81104211111</v>
      </c>
      <c r="B283" s="507">
        <v>8110</v>
      </c>
      <c r="C283" s="508">
        <v>4211</v>
      </c>
      <c r="D283" s="508">
        <v>1</v>
      </c>
      <c r="E283" s="508">
        <v>1</v>
      </c>
      <c r="F283" s="508">
        <v>1</v>
      </c>
      <c r="G283" s="509" t="s">
        <v>120</v>
      </c>
      <c r="H283" s="510">
        <v>0</v>
      </c>
      <c r="I283" s="510">
        <v>0</v>
      </c>
      <c r="J283" s="510">
        <v>0</v>
      </c>
      <c r="K283" s="510">
        <v>0</v>
      </c>
      <c r="L283" s="511">
        <f t="shared" si="8"/>
        <v>0</v>
      </c>
      <c r="N283" s="40"/>
      <c r="O283" s="40"/>
      <c r="P283" s="40"/>
      <c r="Q283" s="40"/>
      <c r="R283" s="40"/>
      <c r="S283" s="40"/>
      <c r="T283" s="40"/>
      <c r="U283" s="40"/>
    </row>
    <row r="284" spans="1:21" s="41" customFormat="1" ht="33" customHeight="1" x14ac:dyDescent="0.2">
      <c r="A284" s="419" t="str">
        <f t="shared" si="9"/>
        <v>81104211112</v>
      </c>
      <c r="B284" s="507">
        <v>8110</v>
      </c>
      <c r="C284" s="508">
        <v>4211</v>
      </c>
      <c r="D284" s="508">
        <v>1</v>
      </c>
      <c r="E284" s="508">
        <v>1</v>
      </c>
      <c r="F284" s="508">
        <v>2</v>
      </c>
      <c r="G284" s="509" t="s">
        <v>223</v>
      </c>
      <c r="H284" s="510">
        <v>0</v>
      </c>
      <c r="I284" s="510">
        <v>0</v>
      </c>
      <c r="J284" s="510">
        <v>0</v>
      </c>
      <c r="K284" s="510">
        <v>0</v>
      </c>
      <c r="L284" s="511">
        <f t="shared" si="8"/>
        <v>0</v>
      </c>
      <c r="N284" s="40"/>
      <c r="O284" s="40"/>
      <c r="P284" s="40"/>
      <c r="Q284" s="40"/>
      <c r="R284" s="40"/>
      <c r="S284" s="40"/>
      <c r="T284" s="40"/>
      <c r="U284" s="40"/>
    </row>
    <row r="285" spans="1:21" s="41" customFormat="1" ht="19.5" customHeight="1" x14ac:dyDescent="0.2">
      <c r="A285" s="419" t="str">
        <f t="shared" si="9"/>
        <v>81104211113</v>
      </c>
      <c r="B285" s="507">
        <v>8110</v>
      </c>
      <c r="C285" s="508">
        <v>4211</v>
      </c>
      <c r="D285" s="508">
        <v>1</v>
      </c>
      <c r="E285" s="508">
        <v>1</v>
      </c>
      <c r="F285" s="508">
        <v>3</v>
      </c>
      <c r="G285" s="509" t="s">
        <v>121</v>
      </c>
      <c r="H285" s="510">
        <v>0</v>
      </c>
      <c r="I285" s="510">
        <v>0</v>
      </c>
      <c r="J285" s="510">
        <v>0</v>
      </c>
      <c r="K285" s="510">
        <v>0</v>
      </c>
      <c r="L285" s="511">
        <f t="shared" si="8"/>
        <v>0</v>
      </c>
      <c r="N285" s="40"/>
      <c r="O285" s="40"/>
      <c r="P285" s="40"/>
      <c r="Q285" s="40"/>
      <c r="R285" s="40"/>
      <c r="S285" s="40"/>
      <c r="T285" s="40"/>
      <c r="U285" s="40"/>
    </row>
    <row r="286" spans="1:21" s="41" customFormat="1" ht="46.5" customHeight="1" x14ac:dyDescent="0.2">
      <c r="A286" s="419" t="str">
        <f t="shared" si="9"/>
        <v>81104211114</v>
      </c>
      <c r="B286" s="507">
        <v>8110</v>
      </c>
      <c r="C286" s="508">
        <v>4211</v>
      </c>
      <c r="D286" s="508">
        <v>1</v>
      </c>
      <c r="E286" s="508">
        <v>1</v>
      </c>
      <c r="F286" s="508">
        <v>4</v>
      </c>
      <c r="G286" s="509" t="s">
        <v>22</v>
      </c>
      <c r="H286" s="510">
        <v>0</v>
      </c>
      <c r="I286" s="510">
        <v>0</v>
      </c>
      <c r="J286" s="510">
        <v>0</v>
      </c>
      <c r="K286" s="510">
        <v>0</v>
      </c>
      <c r="L286" s="511">
        <f t="shared" si="8"/>
        <v>0</v>
      </c>
      <c r="N286" s="40"/>
      <c r="O286" s="40"/>
      <c r="P286" s="40"/>
      <c r="Q286" s="40"/>
      <c r="R286" s="40"/>
      <c r="S286" s="40"/>
      <c r="T286" s="40"/>
      <c r="U286" s="40"/>
    </row>
    <row r="287" spans="1:21" s="41" customFormat="1" ht="21" customHeight="1" x14ac:dyDescent="0.2">
      <c r="A287" s="419" t="str">
        <f t="shared" si="9"/>
        <v>81104211115</v>
      </c>
      <c r="B287" s="507">
        <v>8110</v>
      </c>
      <c r="C287" s="508">
        <v>4211</v>
      </c>
      <c r="D287" s="508">
        <v>1</v>
      </c>
      <c r="E287" s="508">
        <v>1</v>
      </c>
      <c r="F287" s="508">
        <v>5</v>
      </c>
      <c r="G287" s="509" t="s">
        <v>448</v>
      </c>
      <c r="H287" s="510">
        <v>0</v>
      </c>
      <c r="I287" s="510">
        <v>0</v>
      </c>
      <c r="J287" s="510">
        <v>0</v>
      </c>
      <c r="K287" s="510">
        <v>0</v>
      </c>
      <c r="L287" s="511">
        <f t="shared" si="8"/>
        <v>0</v>
      </c>
      <c r="N287" s="40"/>
      <c r="O287" s="40"/>
      <c r="P287" s="40"/>
      <c r="Q287" s="40"/>
      <c r="R287" s="40"/>
      <c r="S287" s="40"/>
      <c r="T287" s="40"/>
      <c r="U287" s="40"/>
    </row>
    <row r="288" spans="1:21" s="41" customFormat="1" x14ac:dyDescent="0.2">
      <c r="A288" s="419" t="str">
        <f t="shared" si="9"/>
        <v>81104211116</v>
      </c>
      <c r="B288" s="507">
        <v>8110</v>
      </c>
      <c r="C288" s="508">
        <v>4211</v>
      </c>
      <c r="D288" s="508">
        <v>1</v>
      </c>
      <c r="E288" s="508">
        <v>1</v>
      </c>
      <c r="F288" s="508">
        <v>6</v>
      </c>
      <c r="G288" s="509" t="s">
        <v>122</v>
      </c>
      <c r="H288" s="510">
        <v>0</v>
      </c>
      <c r="I288" s="510">
        <v>0</v>
      </c>
      <c r="J288" s="510">
        <v>0</v>
      </c>
      <c r="K288" s="510">
        <v>0</v>
      </c>
      <c r="L288" s="511">
        <f t="shared" si="8"/>
        <v>0</v>
      </c>
      <c r="N288" s="40"/>
      <c r="O288" s="40"/>
      <c r="P288" s="40"/>
      <c r="Q288" s="40"/>
      <c r="R288" s="40"/>
      <c r="S288" s="40"/>
      <c r="T288" s="40"/>
      <c r="U288" s="40"/>
    </row>
    <row r="289" spans="1:21" s="41" customFormat="1" ht="24" x14ac:dyDescent="0.2">
      <c r="A289" s="419" t="str">
        <f t="shared" si="9"/>
        <v>81104211117</v>
      </c>
      <c r="B289" s="507">
        <v>8110</v>
      </c>
      <c r="C289" s="508">
        <v>4211</v>
      </c>
      <c r="D289" s="508">
        <v>1</v>
      </c>
      <c r="E289" s="508">
        <v>1</v>
      </c>
      <c r="F289" s="508">
        <v>7</v>
      </c>
      <c r="G289" s="509" t="s">
        <v>123</v>
      </c>
      <c r="H289" s="510">
        <v>0</v>
      </c>
      <c r="I289" s="510">
        <v>0</v>
      </c>
      <c r="J289" s="510">
        <v>0</v>
      </c>
      <c r="K289" s="510">
        <v>0</v>
      </c>
      <c r="L289" s="511">
        <f t="shared" si="8"/>
        <v>0</v>
      </c>
      <c r="N289" s="40"/>
      <c r="O289" s="40"/>
      <c r="P289" s="40"/>
      <c r="Q289" s="40"/>
      <c r="R289" s="40"/>
      <c r="S289" s="40"/>
      <c r="T289" s="40"/>
      <c r="U289" s="40"/>
    </row>
    <row r="290" spans="1:21" s="41" customFormat="1" ht="24" x14ac:dyDescent="0.2">
      <c r="A290" s="419" t="str">
        <f t="shared" si="9"/>
        <v>81104211118</v>
      </c>
      <c r="B290" s="507">
        <v>8110</v>
      </c>
      <c r="C290" s="508">
        <v>4211</v>
      </c>
      <c r="D290" s="508">
        <v>1</v>
      </c>
      <c r="E290" s="508">
        <v>1</v>
      </c>
      <c r="F290" s="508">
        <v>8</v>
      </c>
      <c r="G290" s="509" t="s">
        <v>124</v>
      </c>
      <c r="H290" s="510">
        <v>0</v>
      </c>
      <c r="I290" s="510">
        <v>0</v>
      </c>
      <c r="J290" s="510">
        <v>0</v>
      </c>
      <c r="K290" s="510">
        <v>0</v>
      </c>
      <c r="L290" s="511">
        <f t="shared" si="8"/>
        <v>0</v>
      </c>
      <c r="N290" s="40"/>
      <c r="O290" s="40"/>
      <c r="P290" s="40"/>
      <c r="Q290" s="40"/>
      <c r="R290" s="40"/>
      <c r="S290" s="40"/>
      <c r="T290" s="40"/>
      <c r="U290" s="40"/>
    </row>
    <row r="291" spans="1:21" s="41" customFormat="1" ht="24" x14ac:dyDescent="0.2">
      <c r="A291" s="419" t="str">
        <f t="shared" si="9"/>
        <v>81104211119</v>
      </c>
      <c r="B291" s="507">
        <v>8110</v>
      </c>
      <c r="C291" s="508">
        <v>4211</v>
      </c>
      <c r="D291" s="508">
        <v>1</v>
      </c>
      <c r="E291" s="508">
        <v>1</v>
      </c>
      <c r="F291" s="508">
        <v>9</v>
      </c>
      <c r="G291" s="509" t="s">
        <v>125</v>
      </c>
      <c r="H291" s="510">
        <v>0</v>
      </c>
      <c r="I291" s="510">
        <v>0</v>
      </c>
      <c r="J291" s="510">
        <v>0</v>
      </c>
      <c r="K291" s="510">
        <v>0</v>
      </c>
      <c r="L291" s="511">
        <f t="shared" si="8"/>
        <v>0</v>
      </c>
      <c r="N291" s="40"/>
      <c r="O291" s="40"/>
      <c r="P291" s="40"/>
      <c r="Q291" s="40"/>
      <c r="R291" s="40"/>
      <c r="S291" s="40"/>
      <c r="T291" s="40"/>
      <c r="U291" s="40"/>
    </row>
    <row r="292" spans="1:21" s="41" customFormat="1" ht="48" x14ac:dyDescent="0.2">
      <c r="A292" s="419" t="str">
        <f t="shared" si="9"/>
        <v>811042111110</v>
      </c>
      <c r="B292" s="507">
        <v>8110</v>
      </c>
      <c r="C292" s="508">
        <v>4211</v>
      </c>
      <c r="D292" s="508">
        <v>1</v>
      </c>
      <c r="E292" s="508">
        <v>1</v>
      </c>
      <c r="F292" s="508">
        <v>10</v>
      </c>
      <c r="G292" s="509" t="s">
        <v>544</v>
      </c>
      <c r="H292" s="510">
        <v>0</v>
      </c>
      <c r="I292" s="510">
        <v>0</v>
      </c>
      <c r="J292" s="510">
        <v>0</v>
      </c>
      <c r="K292" s="510">
        <v>0</v>
      </c>
      <c r="L292" s="511">
        <f t="shared" si="8"/>
        <v>0</v>
      </c>
      <c r="N292" s="40"/>
      <c r="O292" s="40"/>
      <c r="P292" s="40"/>
      <c r="Q292" s="40"/>
      <c r="R292" s="40"/>
      <c r="S292" s="40"/>
      <c r="T292" s="40"/>
      <c r="U292" s="40"/>
    </row>
    <row r="293" spans="1:21" s="41" customFormat="1" ht="24" x14ac:dyDescent="0.2">
      <c r="A293" s="419" t="str">
        <f t="shared" si="9"/>
        <v>811042111111</v>
      </c>
      <c r="B293" s="507">
        <v>8110</v>
      </c>
      <c r="C293" s="508">
        <v>4211</v>
      </c>
      <c r="D293" s="508">
        <v>1</v>
      </c>
      <c r="E293" s="508">
        <v>1</v>
      </c>
      <c r="F293" s="508" t="s">
        <v>545</v>
      </c>
      <c r="G293" s="509" t="s">
        <v>546</v>
      </c>
      <c r="H293" s="510">
        <v>0</v>
      </c>
      <c r="I293" s="510">
        <v>0</v>
      </c>
      <c r="J293" s="510">
        <v>0</v>
      </c>
      <c r="K293" s="510">
        <v>0</v>
      </c>
      <c r="L293" s="511">
        <f t="shared" si="8"/>
        <v>0</v>
      </c>
      <c r="N293" s="40"/>
      <c r="O293" s="40"/>
      <c r="P293" s="40"/>
      <c r="Q293" s="40"/>
      <c r="R293" s="40"/>
      <c r="S293" s="40"/>
      <c r="T293" s="40"/>
      <c r="U293" s="40"/>
    </row>
    <row r="294" spans="1:21" s="41" customFormat="1" ht="24" x14ac:dyDescent="0.2">
      <c r="A294" s="419" t="str">
        <f t="shared" si="9"/>
        <v>811042111112</v>
      </c>
      <c r="B294" s="507">
        <v>8110</v>
      </c>
      <c r="C294" s="508">
        <v>4211</v>
      </c>
      <c r="D294" s="508">
        <v>1</v>
      </c>
      <c r="E294" s="508">
        <v>1</v>
      </c>
      <c r="F294" s="508" t="s">
        <v>547</v>
      </c>
      <c r="G294" s="509" t="s">
        <v>548</v>
      </c>
      <c r="H294" s="510">
        <v>0</v>
      </c>
      <c r="I294" s="510">
        <v>0</v>
      </c>
      <c r="J294" s="510">
        <v>0</v>
      </c>
      <c r="K294" s="510">
        <v>0</v>
      </c>
      <c r="L294" s="511">
        <f t="shared" si="8"/>
        <v>0</v>
      </c>
      <c r="N294" s="40"/>
      <c r="O294" s="40"/>
      <c r="P294" s="40"/>
      <c r="Q294" s="40"/>
      <c r="R294" s="40"/>
      <c r="S294" s="40"/>
      <c r="T294" s="40"/>
      <c r="U294" s="40"/>
    </row>
    <row r="295" spans="1:21" s="41" customFormat="1" ht="36" x14ac:dyDescent="0.2">
      <c r="A295" s="419" t="str">
        <f t="shared" si="9"/>
        <v>8110421112</v>
      </c>
      <c r="B295" s="503">
        <v>8110</v>
      </c>
      <c r="C295" s="504">
        <v>4211</v>
      </c>
      <c r="D295" s="504">
        <v>1</v>
      </c>
      <c r="E295" s="504">
        <v>2</v>
      </c>
      <c r="F295" s="504"/>
      <c r="G295" s="505" t="s">
        <v>549</v>
      </c>
      <c r="H295" s="506">
        <v>0</v>
      </c>
      <c r="I295" s="506">
        <v>0</v>
      </c>
      <c r="J295" s="506">
        <v>0</v>
      </c>
      <c r="K295" s="506">
        <v>0</v>
      </c>
      <c r="L295" s="502">
        <f t="shared" si="8"/>
        <v>0</v>
      </c>
      <c r="N295" s="40"/>
      <c r="O295" s="40"/>
      <c r="P295" s="40"/>
      <c r="Q295" s="40"/>
      <c r="R295" s="40"/>
      <c r="S295" s="40"/>
      <c r="T295" s="40"/>
      <c r="U295" s="40"/>
    </row>
    <row r="296" spans="1:21" s="41" customFormat="1" ht="24" x14ac:dyDescent="0.2">
      <c r="A296" s="419" t="str">
        <f t="shared" si="9"/>
        <v>81104211121</v>
      </c>
      <c r="B296" s="507">
        <v>8110</v>
      </c>
      <c r="C296" s="508">
        <v>4211</v>
      </c>
      <c r="D296" s="508">
        <v>1</v>
      </c>
      <c r="E296" s="508">
        <v>2</v>
      </c>
      <c r="F296" s="508">
        <v>1</v>
      </c>
      <c r="G296" s="509" t="s">
        <v>126</v>
      </c>
      <c r="H296" s="510">
        <v>0</v>
      </c>
      <c r="I296" s="510">
        <v>0</v>
      </c>
      <c r="J296" s="510">
        <v>0</v>
      </c>
      <c r="K296" s="510">
        <v>0</v>
      </c>
      <c r="L296" s="511">
        <f t="shared" si="8"/>
        <v>0</v>
      </c>
      <c r="N296" s="40"/>
      <c r="O296" s="40"/>
      <c r="P296" s="40"/>
      <c r="Q296" s="40"/>
      <c r="R296" s="40"/>
      <c r="S296" s="40"/>
      <c r="T296" s="40"/>
      <c r="U296" s="40"/>
    </row>
    <row r="297" spans="1:21" s="41" customFormat="1" ht="24" x14ac:dyDescent="0.2">
      <c r="A297" s="419" t="str">
        <f t="shared" si="9"/>
        <v>81104211122</v>
      </c>
      <c r="B297" s="507">
        <v>8110</v>
      </c>
      <c r="C297" s="508">
        <v>4211</v>
      </c>
      <c r="D297" s="508">
        <v>1</v>
      </c>
      <c r="E297" s="508">
        <v>2</v>
      </c>
      <c r="F297" s="508">
        <v>2</v>
      </c>
      <c r="G297" s="509" t="s">
        <v>127</v>
      </c>
      <c r="H297" s="510">
        <v>0</v>
      </c>
      <c r="I297" s="510">
        <v>0</v>
      </c>
      <c r="J297" s="510">
        <v>0</v>
      </c>
      <c r="K297" s="510">
        <v>0</v>
      </c>
      <c r="L297" s="511">
        <f t="shared" si="8"/>
        <v>0</v>
      </c>
      <c r="N297" s="40"/>
      <c r="O297" s="40"/>
      <c r="P297" s="40"/>
      <c r="Q297" s="40"/>
      <c r="R297" s="40"/>
      <c r="S297" s="40"/>
      <c r="T297" s="40"/>
      <c r="U297" s="40"/>
    </row>
    <row r="298" spans="1:21" s="41" customFormat="1" ht="24" x14ac:dyDescent="0.2">
      <c r="A298" s="419" t="str">
        <f t="shared" si="9"/>
        <v>81104211123</v>
      </c>
      <c r="B298" s="507">
        <v>8110</v>
      </c>
      <c r="C298" s="508">
        <v>4211</v>
      </c>
      <c r="D298" s="508">
        <v>1</v>
      </c>
      <c r="E298" s="508">
        <v>2</v>
      </c>
      <c r="F298" s="508">
        <v>3</v>
      </c>
      <c r="G298" s="509" t="s">
        <v>128</v>
      </c>
      <c r="H298" s="510">
        <v>0</v>
      </c>
      <c r="I298" s="510">
        <v>0</v>
      </c>
      <c r="J298" s="510">
        <v>0</v>
      </c>
      <c r="K298" s="510">
        <v>0</v>
      </c>
      <c r="L298" s="511">
        <f t="shared" si="8"/>
        <v>0</v>
      </c>
      <c r="N298" s="40"/>
      <c r="O298" s="40"/>
      <c r="P298" s="40"/>
      <c r="Q298" s="40"/>
      <c r="R298" s="40"/>
      <c r="S298" s="40"/>
      <c r="T298" s="40"/>
      <c r="U298" s="40"/>
    </row>
    <row r="299" spans="1:21" s="41" customFormat="1" ht="24" x14ac:dyDescent="0.2">
      <c r="A299" s="419" t="str">
        <f t="shared" si="9"/>
        <v>81104211124</v>
      </c>
      <c r="B299" s="507">
        <v>8110</v>
      </c>
      <c r="C299" s="508">
        <v>4211</v>
      </c>
      <c r="D299" s="508">
        <v>1</v>
      </c>
      <c r="E299" s="508">
        <v>2</v>
      </c>
      <c r="F299" s="508">
        <v>4</v>
      </c>
      <c r="G299" s="509" t="s">
        <v>550</v>
      </c>
      <c r="H299" s="510">
        <v>0</v>
      </c>
      <c r="I299" s="510">
        <v>0</v>
      </c>
      <c r="J299" s="510">
        <v>0</v>
      </c>
      <c r="K299" s="510">
        <v>0</v>
      </c>
      <c r="L299" s="511">
        <f t="shared" si="8"/>
        <v>0</v>
      </c>
      <c r="N299" s="40"/>
      <c r="O299" s="40"/>
      <c r="P299" s="40"/>
      <c r="Q299" s="40"/>
      <c r="R299" s="40"/>
      <c r="S299" s="40"/>
      <c r="T299" s="40"/>
      <c r="U299" s="40"/>
    </row>
    <row r="300" spans="1:21" s="41" customFormat="1" ht="41.25" customHeight="1" x14ac:dyDescent="0.2">
      <c r="A300" s="419" t="str">
        <f t="shared" si="9"/>
        <v>81104211125</v>
      </c>
      <c r="B300" s="507">
        <v>8110</v>
      </c>
      <c r="C300" s="508">
        <v>4211</v>
      </c>
      <c r="D300" s="508">
        <v>1</v>
      </c>
      <c r="E300" s="508">
        <v>2</v>
      </c>
      <c r="F300" s="508">
        <v>5</v>
      </c>
      <c r="G300" s="509" t="s">
        <v>19</v>
      </c>
      <c r="H300" s="510">
        <v>0</v>
      </c>
      <c r="I300" s="510">
        <v>0</v>
      </c>
      <c r="J300" s="510">
        <v>0</v>
      </c>
      <c r="K300" s="510">
        <v>0</v>
      </c>
      <c r="L300" s="511">
        <f t="shared" si="8"/>
        <v>0</v>
      </c>
      <c r="N300" s="40"/>
      <c r="O300" s="40"/>
      <c r="P300" s="40"/>
      <c r="Q300" s="40"/>
      <c r="R300" s="40"/>
      <c r="S300" s="40"/>
      <c r="T300" s="40"/>
      <c r="U300" s="40"/>
    </row>
    <row r="301" spans="1:21" s="41" customFormat="1" ht="41.25" customHeight="1" x14ac:dyDescent="0.2">
      <c r="A301" s="419"/>
      <c r="B301" s="507">
        <v>8110</v>
      </c>
      <c r="C301" s="508">
        <v>4211</v>
      </c>
      <c r="D301" s="508">
        <v>1</v>
      </c>
      <c r="E301" s="508">
        <v>2</v>
      </c>
      <c r="F301" s="508">
        <v>6</v>
      </c>
      <c r="G301" s="509" t="s">
        <v>18</v>
      </c>
      <c r="H301" s="510">
        <v>0</v>
      </c>
      <c r="I301" s="510">
        <v>0</v>
      </c>
      <c r="J301" s="510">
        <v>0</v>
      </c>
      <c r="K301" s="510">
        <v>0</v>
      </c>
      <c r="L301" s="511">
        <f t="shared" si="8"/>
        <v>0</v>
      </c>
      <c r="N301" s="40"/>
      <c r="O301" s="40"/>
      <c r="P301" s="40"/>
      <c r="Q301" s="40"/>
      <c r="R301" s="40"/>
      <c r="S301" s="40"/>
      <c r="T301" s="40"/>
      <c r="U301" s="40"/>
    </row>
    <row r="302" spans="1:21" s="41" customFormat="1" ht="41.25" customHeight="1" x14ac:dyDescent="0.2">
      <c r="A302" s="419"/>
      <c r="B302" s="507">
        <v>8110</v>
      </c>
      <c r="C302" s="508">
        <v>4211</v>
      </c>
      <c r="D302" s="508">
        <v>1</v>
      </c>
      <c r="E302" s="508">
        <v>2</v>
      </c>
      <c r="F302" s="508">
        <v>7</v>
      </c>
      <c r="G302" s="509" t="s">
        <v>20</v>
      </c>
      <c r="H302" s="510">
        <v>0</v>
      </c>
      <c r="I302" s="510">
        <v>0</v>
      </c>
      <c r="J302" s="510">
        <v>0</v>
      </c>
      <c r="K302" s="510">
        <v>0</v>
      </c>
      <c r="L302" s="511">
        <f t="shared" si="8"/>
        <v>0</v>
      </c>
      <c r="N302" s="40"/>
      <c r="O302" s="40"/>
      <c r="P302" s="40"/>
      <c r="Q302" s="40"/>
      <c r="R302" s="40"/>
      <c r="S302" s="40"/>
      <c r="T302" s="40"/>
      <c r="U302" s="40"/>
    </row>
    <row r="303" spans="1:21" s="41" customFormat="1" x14ac:dyDescent="0.2">
      <c r="A303" s="419" t="str">
        <f t="shared" si="9"/>
        <v>81104211128</v>
      </c>
      <c r="B303" s="507">
        <v>8110</v>
      </c>
      <c r="C303" s="508">
        <v>4211</v>
      </c>
      <c r="D303" s="508">
        <v>1</v>
      </c>
      <c r="E303" s="508">
        <v>2</v>
      </c>
      <c r="F303" s="508">
        <v>8</v>
      </c>
      <c r="G303" s="509" t="s">
        <v>21</v>
      </c>
      <c r="H303" s="510">
        <v>0</v>
      </c>
      <c r="I303" s="510">
        <v>0</v>
      </c>
      <c r="J303" s="510">
        <v>0</v>
      </c>
      <c r="K303" s="510">
        <v>0</v>
      </c>
      <c r="L303" s="511">
        <f t="shared" si="8"/>
        <v>0</v>
      </c>
      <c r="N303" s="40"/>
      <c r="O303" s="40"/>
      <c r="P303" s="40"/>
      <c r="Q303" s="40"/>
      <c r="R303" s="40"/>
      <c r="S303" s="40"/>
      <c r="T303" s="40"/>
      <c r="U303" s="40"/>
    </row>
    <row r="304" spans="1:21" s="41" customFormat="1" ht="20.25" customHeight="1" x14ac:dyDescent="0.2">
      <c r="A304" s="419" t="str">
        <f t="shared" si="9"/>
        <v>81104211129</v>
      </c>
      <c r="B304" s="507">
        <v>8110</v>
      </c>
      <c r="C304" s="508">
        <v>4211</v>
      </c>
      <c r="D304" s="508">
        <v>1</v>
      </c>
      <c r="E304" s="508">
        <v>2</v>
      </c>
      <c r="F304" s="508">
        <v>9</v>
      </c>
      <c r="G304" s="509" t="s">
        <v>132</v>
      </c>
      <c r="H304" s="510">
        <v>0</v>
      </c>
      <c r="I304" s="510">
        <v>0</v>
      </c>
      <c r="J304" s="510">
        <v>0</v>
      </c>
      <c r="K304" s="510">
        <v>0</v>
      </c>
      <c r="L304" s="511">
        <f t="shared" si="8"/>
        <v>0</v>
      </c>
      <c r="N304" s="40"/>
      <c r="O304" s="40"/>
      <c r="P304" s="40"/>
      <c r="Q304" s="40"/>
      <c r="R304" s="40"/>
      <c r="S304" s="40"/>
      <c r="T304" s="40"/>
      <c r="U304" s="40"/>
    </row>
    <row r="305" spans="1:21" s="41" customFormat="1" ht="20.25" customHeight="1" x14ac:dyDescent="0.2">
      <c r="A305" s="419" t="str">
        <f t="shared" si="9"/>
        <v>811042111210</v>
      </c>
      <c r="B305" s="507">
        <v>8110</v>
      </c>
      <c r="C305" s="508">
        <v>4211</v>
      </c>
      <c r="D305" s="508">
        <v>1</v>
      </c>
      <c r="E305" s="508">
        <v>2</v>
      </c>
      <c r="F305" s="508">
        <v>10</v>
      </c>
      <c r="G305" s="509" t="s">
        <v>129</v>
      </c>
      <c r="H305" s="510">
        <v>0</v>
      </c>
      <c r="I305" s="510">
        <v>0</v>
      </c>
      <c r="J305" s="510">
        <v>0</v>
      </c>
      <c r="K305" s="510">
        <v>0</v>
      </c>
      <c r="L305" s="511">
        <f t="shared" si="8"/>
        <v>0</v>
      </c>
      <c r="N305" s="40"/>
      <c r="O305" s="40"/>
      <c r="P305" s="40"/>
      <c r="Q305" s="40"/>
      <c r="R305" s="40"/>
      <c r="S305" s="40"/>
      <c r="T305" s="40"/>
      <c r="U305" s="40"/>
    </row>
    <row r="306" spans="1:21" s="41" customFormat="1" ht="34.5" customHeight="1" x14ac:dyDescent="0.2">
      <c r="A306" s="419" t="str">
        <f t="shared" si="9"/>
        <v>811042111211</v>
      </c>
      <c r="B306" s="507">
        <v>8110</v>
      </c>
      <c r="C306" s="508">
        <v>4211</v>
      </c>
      <c r="D306" s="508">
        <v>1</v>
      </c>
      <c r="E306" s="508">
        <v>2</v>
      </c>
      <c r="F306" s="508">
        <v>11</v>
      </c>
      <c r="G306" s="509" t="s">
        <v>130</v>
      </c>
      <c r="H306" s="510">
        <v>0</v>
      </c>
      <c r="I306" s="510">
        <v>0</v>
      </c>
      <c r="J306" s="510">
        <v>0</v>
      </c>
      <c r="K306" s="510">
        <v>0</v>
      </c>
      <c r="L306" s="511">
        <f t="shared" si="8"/>
        <v>0</v>
      </c>
      <c r="N306" s="40"/>
      <c r="O306" s="40"/>
      <c r="P306" s="40"/>
      <c r="Q306" s="40"/>
      <c r="R306" s="40"/>
      <c r="S306" s="40"/>
      <c r="T306" s="40"/>
      <c r="U306" s="40"/>
    </row>
    <row r="307" spans="1:21" s="41" customFormat="1" ht="34.5" customHeight="1" x14ac:dyDescent="0.2">
      <c r="A307" s="419" t="str">
        <f t="shared" si="9"/>
        <v>811042111212</v>
      </c>
      <c r="B307" s="507">
        <v>8110</v>
      </c>
      <c r="C307" s="508">
        <v>4211</v>
      </c>
      <c r="D307" s="508">
        <v>1</v>
      </c>
      <c r="E307" s="508">
        <v>2</v>
      </c>
      <c r="F307" s="508">
        <v>12</v>
      </c>
      <c r="G307" s="509" t="s">
        <v>131</v>
      </c>
      <c r="H307" s="510">
        <v>0</v>
      </c>
      <c r="I307" s="510">
        <v>0</v>
      </c>
      <c r="J307" s="510">
        <v>0</v>
      </c>
      <c r="K307" s="510">
        <v>0</v>
      </c>
      <c r="L307" s="511">
        <f t="shared" si="8"/>
        <v>0</v>
      </c>
      <c r="N307" s="40"/>
      <c r="O307" s="40"/>
      <c r="P307" s="40"/>
      <c r="Q307" s="40"/>
      <c r="R307" s="40"/>
      <c r="S307" s="40"/>
      <c r="T307" s="40"/>
      <c r="U307" s="40"/>
    </row>
    <row r="308" spans="1:21" s="41" customFormat="1" ht="34.5" customHeight="1" x14ac:dyDescent="0.2">
      <c r="A308" s="419" t="str">
        <f t="shared" si="9"/>
        <v>811042111213</v>
      </c>
      <c r="B308" s="507">
        <v>8110</v>
      </c>
      <c r="C308" s="508">
        <v>4211</v>
      </c>
      <c r="D308" s="508">
        <v>1</v>
      </c>
      <c r="E308" s="508">
        <v>2</v>
      </c>
      <c r="F308" s="508">
        <v>13</v>
      </c>
      <c r="G308" s="509" t="s">
        <v>551</v>
      </c>
      <c r="H308" s="510">
        <v>0</v>
      </c>
      <c r="I308" s="510">
        <v>0</v>
      </c>
      <c r="J308" s="510">
        <v>0</v>
      </c>
      <c r="K308" s="510">
        <v>0</v>
      </c>
      <c r="L308" s="511">
        <f t="shared" si="8"/>
        <v>0</v>
      </c>
      <c r="N308" s="40"/>
      <c r="O308" s="40"/>
      <c r="P308" s="40"/>
      <c r="Q308" s="40"/>
      <c r="R308" s="40"/>
      <c r="S308" s="40"/>
      <c r="T308" s="40"/>
      <c r="U308" s="40"/>
    </row>
    <row r="309" spans="1:21" s="41" customFormat="1" ht="34.5" customHeight="1" x14ac:dyDescent="0.2">
      <c r="A309" s="419" t="str">
        <f t="shared" si="9"/>
        <v>81104212</v>
      </c>
      <c r="B309" s="498">
        <v>8110</v>
      </c>
      <c r="C309" s="499">
        <v>4212</v>
      </c>
      <c r="D309" s="499"/>
      <c r="E309" s="499"/>
      <c r="F309" s="499"/>
      <c r="G309" s="500" t="s">
        <v>30</v>
      </c>
      <c r="H309" s="501">
        <v>0</v>
      </c>
      <c r="I309" s="501">
        <v>0</v>
      </c>
      <c r="J309" s="501">
        <v>0</v>
      </c>
      <c r="K309" s="501">
        <v>0</v>
      </c>
      <c r="L309" s="502">
        <f t="shared" si="8"/>
        <v>0</v>
      </c>
      <c r="N309" s="40"/>
      <c r="O309" s="40"/>
      <c r="P309" s="40"/>
      <c r="Q309" s="40"/>
      <c r="R309" s="40"/>
      <c r="S309" s="40"/>
      <c r="T309" s="40"/>
      <c r="U309" s="40"/>
    </row>
    <row r="310" spans="1:21" s="41" customFormat="1" ht="34.5" customHeight="1" x14ac:dyDescent="0.2">
      <c r="A310" s="419" t="str">
        <f t="shared" si="9"/>
        <v>811042121</v>
      </c>
      <c r="B310" s="503">
        <v>8110</v>
      </c>
      <c r="C310" s="504">
        <v>4212</v>
      </c>
      <c r="D310" s="504">
        <v>1</v>
      </c>
      <c r="E310" s="504"/>
      <c r="F310" s="504"/>
      <c r="G310" s="505" t="s">
        <v>30</v>
      </c>
      <c r="H310" s="506">
        <v>0</v>
      </c>
      <c r="I310" s="506">
        <v>0</v>
      </c>
      <c r="J310" s="506">
        <v>0</v>
      </c>
      <c r="K310" s="506">
        <v>0</v>
      </c>
      <c r="L310" s="502">
        <f t="shared" si="8"/>
        <v>0</v>
      </c>
      <c r="N310" s="40"/>
      <c r="O310" s="40"/>
      <c r="P310" s="40"/>
      <c r="Q310" s="40"/>
      <c r="R310" s="40"/>
      <c r="S310" s="40"/>
      <c r="T310" s="40"/>
      <c r="U310" s="40"/>
    </row>
    <row r="311" spans="1:21" s="41" customFormat="1" ht="34.5" customHeight="1" x14ac:dyDescent="0.2">
      <c r="A311" s="419" t="str">
        <f t="shared" si="9"/>
        <v>8110421211</v>
      </c>
      <c r="B311" s="503">
        <v>8110</v>
      </c>
      <c r="C311" s="504">
        <v>4212</v>
      </c>
      <c r="D311" s="504">
        <v>1</v>
      </c>
      <c r="E311" s="504">
        <v>1</v>
      </c>
      <c r="F311" s="504"/>
      <c r="G311" s="505" t="s">
        <v>30</v>
      </c>
      <c r="H311" s="506">
        <v>0</v>
      </c>
      <c r="I311" s="506">
        <v>0</v>
      </c>
      <c r="J311" s="506">
        <v>0</v>
      </c>
      <c r="K311" s="506">
        <v>0</v>
      </c>
      <c r="L311" s="502">
        <f t="shared" si="8"/>
        <v>0</v>
      </c>
      <c r="N311" s="40"/>
      <c r="O311" s="40"/>
      <c r="P311" s="40"/>
      <c r="Q311" s="40"/>
      <c r="R311" s="40"/>
      <c r="S311" s="40"/>
      <c r="T311" s="40"/>
      <c r="U311" s="40"/>
    </row>
    <row r="312" spans="1:21" s="41" customFormat="1" ht="24" x14ac:dyDescent="0.2">
      <c r="A312" s="419" t="str">
        <f t="shared" si="9"/>
        <v>81104212111</v>
      </c>
      <c r="B312" s="507">
        <v>8110</v>
      </c>
      <c r="C312" s="508">
        <v>4212</v>
      </c>
      <c r="D312" s="508">
        <v>1</v>
      </c>
      <c r="E312" s="508">
        <v>1</v>
      </c>
      <c r="F312" s="508">
        <v>1</v>
      </c>
      <c r="G312" s="509" t="s">
        <v>552</v>
      </c>
      <c r="H312" s="510">
        <v>0</v>
      </c>
      <c r="I312" s="510">
        <v>0</v>
      </c>
      <c r="J312" s="510">
        <v>0</v>
      </c>
      <c r="K312" s="510">
        <v>0</v>
      </c>
      <c r="L312" s="511">
        <f t="shared" si="8"/>
        <v>0</v>
      </c>
      <c r="N312" s="40"/>
      <c r="O312" s="40"/>
      <c r="P312" s="40"/>
      <c r="Q312" s="40"/>
      <c r="R312" s="40"/>
      <c r="S312" s="40"/>
      <c r="T312" s="40"/>
      <c r="U312" s="40"/>
    </row>
    <row r="313" spans="1:21" s="41" customFormat="1" ht="36" x14ac:dyDescent="0.2">
      <c r="A313" s="419" t="str">
        <f t="shared" si="9"/>
        <v>81104212112</v>
      </c>
      <c r="B313" s="507">
        <v>8110</v>
      </c>
      <c r="C313" s="508">
        <v>4212</v>
      </c>
      <c r="D313" s="508">
        <v>1</v>
      </c>
      <c r="E313" s="508">
        <v>1</v>
      </c>
      <c r="F313" s="508">
        <v>2</v>
      </c>
      <c r="G313" s="509" t="s">
        <v>553</v>
      </c>
      <c r="H313" s="510">
        <v>0</v>
      </c>
      <c r="I313" s="510">
        <v>0</v>
      </c>
      <c r="J313" s="510">
        <v>0</v>
      </c>
      <c r="K313" s="510">
        <v>0</v>
      </c>
      <c r="L313" s="511">
        <f t="shared" si="8"/>
        <v>0</v>
      </c>
      <c r="N313" s="40"/>
      <c r="O313" s="40"/>
      <c r="P313" s="40"/>
      <c r="Q313" s="40"/>
      <c r="R313" s="40"/>
      <c r="S313" s="40"/>
      <c r="T313" s="40"/>
      <c r="U313" s="40"/>
    </row>
    <row r="314" spans="1:21" s="41" customFormat="1" x14ac:dyDescent="0.2">
      <c r="A314" s="419" t="str">
        <f t="shared" si="9"/>
        <v>81104212113</v>
      </c>
      <c r="B314" s="507">
        <v>8110</v>
      </c>
      <c r="C314" s="508">
        <v>4212</v>
      </c>
      <c r="D314" s="508">
        <v>1</v>
      </c>
      <c r="E314" s="508">
        <v>1</v>
      </c>
      <c r="F314" s="508">
        <v>3</v>
      </c>
      <c r="G314" s="509" t="s">
        <v>133</v>
      </c>
      <c r="H314" s="510">
        <v>0</v>
      </c>
      <c r="I314" s="510">
        <v>0</v>
      </c>
      <c r="J314" s="510">
        <v>0</v>
      </c>
      <c r="K314" s="510">
        <v>0</v>
      </c>
      <c r="L314" s="511">
        <f t="shared" si="8"/>
        <v>0</v>
      </c>
      <c r="N314" s="40"/>
      <c r="O314" s="40"/>
      <c r="P314" s="40"/>
      <c r="Q314" s="40"/>
      <c r="R314" s="40"/>
      <c r="S314" s="40"/>
      <c r="T314" s="40"/>
      <c r="U314" s="40"/>
    </row>
    <row r="315" spans="1:21" s="41" customFormat="1" x14ac:dyDescent="0.2">
      <c r="A315" s="419" t="str">
        <f t="shared" si="9"/>
        <v>81104212114</v>
      </c>
      <c r="B315" s="507">
        <v>8110</v>
      </c>
      <c r="C315" s="508">
        <v>4212</v>
      </c>
      <c r="D315" s="508">
        <v>1</v>
      </c>
      <c r="E315" s="508">
        <v>1</v>
      </c>
      <c r="F315" s="508">
        <v>4</v>
      </c>
      <c r="G315" s="509" t="s">
        <v>134</v>
      </c>
      <c r="H315" s="510">
        <v>0</v>
      </c>
      <c r="I315" s="510">
        <v>0</v>
      </c>
      <c r="J315" s="510">
        <v>0</v>
      </c>
      <c r="K315" s="510">
        <v>0</v>
      </c>
      <c r="L315" s="511">
        <f t="shared" si="8"/>
        <v>0</v>
      </c>
      <c r="N315" s="40"/>
      <c r="O315" s="40"/>
      <c r="P315" s="40"/>
      <c r="Q315" s="40"/>
      <c r="R315" s="40"/>
      <c r="S315" s="40"/>
      <c r="T315" s="40"/>
      <c r="U315" s="40"/>
    </row>
    <row r="316" spans="1:21" s="41" customFormat="1" ht="35.25" customHeight="1" x14ac:dyDescent="0.2">
      <c r="A316" s="419" t="str">
        <f t="shared" si="9"/>
        <v>81104212115</v>
      </c>
      <c r="B316" s="507">
        <v>8110</v>
      </c>
      <c r="C316" s="508">
        <v>4212</v>
      </c>
      <c r="D316" s="508">
        <v>1</v>
      </c>
      <c r="E316" s="508">
        <v>1</v>
      </c>
      <c r="F316" s="508">
        <v>5</v>
      </c>
      <c r="G316" s="509" t="s">
        <v>474</v>
      </c>
      <c r="H316" s="510">
        <v>0</v>
      </c>
      <c r="I316" s="510">
        <v>0</v>
      </c>
      <c r="J316" s="510">
        <v>0</v>
      </c>
      <c r="K316" s="510">
        <v>0</v>
      </c>
      <c r="L316" s="511">
        <f t="shared" si="8"/>
        <v>0</v>
      </c>
      <c r="N316" s="40"/>
      <c r="O316" s="40"/>
      <c r="P316" s="40"/>
      <c r="Q316" s="40"/>
      <c r="R316" s="40"/>
      <c r="S316" s="40"/>
      <c r="T316" s="40"/>
      <c r="U316" s="40"/>
    </row>
    <row r="317" spans="1:21" s="41" customFormat="1" x14ac:dyDescent="0.2">
      <c r="A317" s="419" t="str">
        <f t="shared" si="9"/>
        <v>81104213</v>
      </c>
      <c r="B317" s="498">
        <v>8110</v>
      </c>
      <c r="C317" s="499">
        <v>4213</v>
      </c>
      <c r="D317" s="499"/>
      <c r="E317" s="499"/>
      <c r="F317" s="499"/>
      <c r="G317" s="500" t="s">
        <v>31</v>
      </c>
      <c r="H317" s="501">
        <v>0</v>
      </c>
      <c r="I317" s="501">
        <v>0</v>
      </c>
      <c r="J317" s="501">
        <v>0</v>
      </c>
      <c r="K317" s="501">
        <v>0</v>
      </c>
      <c r="L317" s="502">
        <f t="shared" si="8"/>
        <v>0</v>
      </c>
      <c r="N317" s="40"/>
      <c r="O317" s="40"/>
      <c r="P317" s="40"/>
      <c r="Q317" s="40"/>
      <c r="R317" s="40"/>
      <c r="S317" s="40"/>
      <c r="T317" s="40"/>
      <c r="U317" s="40"/>
    </row>
    <row r="318" spans="1:21" s="41" customFormat="1" x14ac:dyDescent="0.2">
      <c r="A318" s="419" t="str">
        <f t="shared" si="9"/>
        <v>811042131</v>
      </c>
      <c r="B318" s="503">
        <v>8110</v>
      </c>
      <c r="C318" s="504">
        <v>4213</v>
      </c>
      <c r="D318" s="504">
        <v>1</v>
      </c>
      <c r="E318" s="504"/>
      <c r="F318" s="504"/>
      <c r="G318" s="505" t="s">
        <v>31</v>
      </c>
      <c r="H318" s="506">
        <v>0</v>
      </c>
      <c r="I318" s="506">
        <v>0</v>
      </c>
      <c r="J318" s="506">
        <v>0</v>
      </c>
      <c r="K318" s="506">
        <v>0</v>
      </c>
      <c r="L318" s="502">
        <f t="shared" si="8"/>
        <v>0</v>
      </c>
      <c r="N318" s="40"/>
      <c r="O318" s="40"/>
      <c r="P318" s="40"/>
      <c r="Q318" s="40"/>
      <c r="R318" s="40"/>
      <c r="S318" s="40"/>
      <c r="T318" s="40"/>
      <c r="U318" s="40"/>
    </row>
    <row r="319" spans="1:21" s="41" customFormat="1" x14ac:dyDescent="0.2">
      <c r="A319" s="419" t="str">
        <f t="shared" si="9"/>
        <v>8110421311</v>
      </c>
      <c r="B319" s="503">
        <v>8110</v>
      </c>
      <c r="C319" s="504">
        <v>4213</v>
      </c>
      <c r="D319" s="504">
        <v>1</v>
      </c>
      <c r="E319" s="504">
        <v>1</v>
      </c>
      <c r="F319" s="504"/>
      <c r="G319" s="505" t="s">
        <v>31</v>
      </c>
      <c r="H319" s="506">
        <v>0</v>
      </c>
      <c r="I319" s="506">
        <v>0</v>
      </c>
      <c r="J319" s="506">
        <v>0</v>
      </c>
      <c r="K319" s="506">
        <v>0</v>
      </c>
      <c r="L319" s="502">
        <f t="shared" si="8"/>
        <v>0</v>
      </c>
      <c r="N319" s="40"/>
      <c r="O319" s="40"/>
      <c r="P319" s="40"/>
      <c r="Q319" s="40"/>
      <c r="R319" s="40"/>
      <c r="S319" s="40"/>
      <c r="T319" s="40"/>
      <c r="U319" s="40"/>
    </row>
    <row r="320" spans="1:21" s="41" customFormat="1" x14ac:dyDescent="0.2">
      <c r="A320" s="419" t="str">
        <f t="shared" si="9"/>
        <v>81104213111</v>
      </c>
      <c r="B320" s="507">
        <v>8110</v>
      </c>
      <c r="C320" s="508">
        <v>4213</v>
      </c>
      <c r="D320" s="508">
        <v>1</v>
      </c>
      <c r="E320" s="508">
        <v>1</v>
      </c>
      <c r="F320" s="508">
        <v>1</v>
      </c>
      <c r="G320" s="509" t="s">
        <v>31</v>
      </c>
      <c r="H320" s="510">
        <v>0</v>
      </c>
      <c r="I320" s="510">
        <v>0</v>
      </c>
      <c r="J320" s="510">
        <v>0</v>
      </c>
      <c r="K320" s="510">
        <v>0</v>
      </c>
      <c r="L320" s="511">
        <f t="shared" si="8"/>
        <v>0</v>
      </c>
      <c r="N320" s="40"/>
      <c r="O320" s="40"/>
      <c r="P320" s="40"/>
      <c r="Q320" s="40"/>
      <c r="R320" s="40"/>
      <c r="S320" s="40"/>
      <c r="T320" s="40"/>
      <c r="U320" s="40"/>
    </row>
    <row r="321" spans="1:21" s="41" customFormat="1" ht="20.25" customHeight="1" x14ac:dyDescent="0.2">
      <c r="A321" s="419" t="str">
        <f t="shared" si="9"/>
        <v>81104214</v>
      </c>
      <c r="B321" s="498">
        <v>8110</v>
      </c>
      <c r="C321" s="499">
        <v>4214</v>
      </c>
      <c r="D321" s="499"/>
      <c r="E321" s="499"/>
      <c r="F321" s="499"/>
      <c r="G321" s="500" t="s">
        <v>88</v>
      </c>
      <c r="H321" s="501">
        <v>0</v>
      </c>
      <c r="I321" s="501">
        <v>0</v>
      </c>
      <c r="J321" s="501">
        <v>0</v>
      </c>
      <c r="K321" s="501">
        <v>0</v>
      </c>
      <c r="L321" s="502">
        <f t="shared" si="8"/>
        <v>0</v>
      </c>
      <c r="N321" s="40"/>
      <c r="O321" s="40"/>
      <c r="P321" s="40"/>
      <c r="Q321" s="40"/>
      <c r="R321" s="40"/>
      <c r="S321" s="40"/>
      <c r="T321" s="40"/>
      <c r="U321" s="40"/>
    </row>
    <row r="322" spans="1:21" s="41" customFormat="1" x14ac:dyDescent="0.2">
      <c r="A322" s="419" t="str">
        <f t="shared" si="9"/>
        <v>811042141</v>
      </c>
      <c r="B322" s="503">
        <v>8110</v>
      </c>
      <c r="C322" s="504">
        <v>4214</v>
      </c>
      <c r="D322" s="504">
        <v>1</v>
      </c>
      <c r="E322" s="504"/>
      <c r="F322" s="504"/>
      <c r="G322" s="505" t="s">
        <v>88</v>
      </c>
      <c r="H322" s="506">
        <v>0</v>
      </c>
      <c r="I322" s="506">
        <v>0</v>
      </c>
      <c r="J322" s="506">
        <v>0</v>
      </c>
      <c r="K322" s="506">
        <v>0</v>
      </c>
      <c r="L322" s="502">
        <f t="shared" si="8"/>
        <v>0</v>
      </c>
      <c r="N322" s="40"/>
      <c r="O322" s="40"/>
      <c r="P322" s="40"/>
      <c r="Q322" s="40"/>
      <c r="R322" s="40"/>
      <c r="S322" s="40"/>
      <c r="T322" s="40"/>
      <c r="U322" s="40"/>
    </row>
    <row r="323" spans="1:21" s="41" customFormat="1" x14ac:dyDescent="0.2">
      <c r="A323" s="419" t="str">
        <f t="shared" si="9"/>
        <v>8110421411</v>
      </c>
      <c r="B323" s="503">
        <v>8110</v>
      </c>
      <c r="C323" s="504">
        <v>4214</v>
      </c>
      <c r="D323" s="504">
        <v>1</v>
      </c>
      <c r="E323" s="504">
        <v>1</v>
      </c>
      <c r="F323" s="504"/>
      <c r="G323" s="505" t="s">
        <v>88</v>
      </c>
      <c r="H323" s="506">
        <v>0</v>
      </c>
      <c r="I323" s="506">
        <v>0</v>
      </c>
      <c r="J323" s="506">
        <v>0</v>
      </c>
      <c r="K323" s="506">
        <v>0</v>
      </c>
      <c r="L323" s="502">
        <f t="shared" si="8"/>
        <v>0</v>
      </c>
      <c r="N323" s="40"/>
      <c r="O323" s="40"/>
      <c r="P323" s="40"/>
      <c r="Q323" s="40"/>
      <c r="R323" s="40"/>
      <c r="S323" s="40"/>
      <c r="T323" s="40"/>
      <c r="U323" s="40"/>
    </row>
    <row r="324" spans="1:21" s="41" customFormat="1" x14ac:dyDescent="0.2">
      <c r="A324" s="419" t="str">
        <f t="shared" si="9"/>
        <v>81104214111</v>
      </c>
      <c r="B324" s="507">
        <v>8110</v>
      </c>
      <c r="C324" s="508">
        <v>4214</v>
      </c>
      <c r="D324" s="508">
        <v>1</v>
      </c>
      <c r="E324" s="508">
        <v>1</v>
      </c>
      <c r="F324" s="508">
        <v>1</v>
      </c>
      <c r="G324" s="509" t="s">
        <v>467</v>
      </c>
      <c r="H324" s="510">
        <v>0</v>
      </c>
      <c r="I324" s="510">
        <v>0</v>
      </c>
      <c r="J324" s="510">
        <v>0</v>
      </c>
      <c r="K324" s="510">
        <v>0</v>
      </c>
      <c r="L324" s="511">
        <f t="shared" si="8"/>
        <v>0</v>
      </c>
      <c r="N324" s="40"/>
      <c r="O324" s="40"/>
      <c r="P324" s="40"/>
      <c r="Q324" s="40"/>
      <c r="R324" s="40"/>
      <c r="S324" s="40"/>
      <c r="T324" s="40"/>
      <c r="U324" s="40"/>
    </row>
    <row r="325" spans="1:21" s="41" customFormat="1" x14ac:dyDescent="0.2">
      <c r="A325" s="419" t="str">
        <f t="shared" si="9"/>
        <v>81104214112</v>
      </c>
      <c r="B325" s="507">
        <v>8110</v>
      </c>
      <c r="C325" s="508">
        <v>4214</v>
      </c>
      <c r="D325" s="508">
        <v>1</v>
      </c>
      <c r="E325" s="508">
        <v>1</v>
      </c>
      <c r="F325" s="508">
        <v>2</v>
      </c>
      <c r="G325" s="509" t="s">
        <v>554</v>
      </c>
      <c r="H325" s="510">
        <v>0</v>
      </c>
      <c r="I325" s="510">
        <v>0</v>
      </c>
      <c r="J325" s="510">
        <v>0</v>
      </c>
      <c r="K325" s="510">
        <v>0</v>
      </c>
      <c r="L325" s="511">
        <f t="shared" si="8"/>
        <v>0</v>
      </c>
      <c r="N325" s="40"/>
      <c r="O325" s="40"/>
      <c r="P325" s="40"/>
      <c r="Q325" s="40"/>
      <c r="R325" s="40"/>
      <c r="S325" s="40"/>
      <c r="T325" s="40"/>
      <c r="U325" s="40"/>
    </row>
    <row r="326" spans="1:21" s="41" customFormat="1" x14ac:dyDescent="0.2">
      <c r="A326" s="419" t="str">
        <f t="shared" si="9"/>
        <v>81104215</v>
      </c>
      <c r="B326" s="498">
        <v>8110</v>
      </c>
      <c r="C326" s="499">
        <v>4215</v>
      </c>
      <c r="D326" s="499"/>
      <c r="E326" s="499"/>
      <c r="F326" s="499"/>
      <c r="G326" s="500" t="s">
        <v>449</v>
      </c>
      <c r="H326" s="501">
        <v>0</v>
      </c>
      <c r="I326" s="501">
        <v>0</v>
      </c>
      <c r="J326" s="501">
        <v>0</v>
      </c>
      <c r="K326" s="501">
        <v>0</v>
      </c>
      <c r="L326" s="502">
        <f t="shared" si="8"/>
        <v>0</v>
      </c>
      <c r="N326" s="40"/>
      <c r="O326" s="40"/>
      <c r="P326" s="40"/>
      <c r="Q326" s="40"/>
      <c r="R326" s="40"/>
      <c r="S326" s="40"/>
      <c r="T326" s="40"/>
      <c r="U326" s="40"/>
    </row>
    <row r="327" spans="1:21" s="41" customFormat="1" x14ac:dyDescent="0.2">
      <c r="A327" s="419" t="str">
        <f t="shared" si="9"/>
        <v>811042151</v>
      </c>
      <c r="B327" s="503">
        <v>8110</v>
      </c>
      <c r="C327" s="504">
        <v>4215</v>
      </c>
      <c r="D327" s="504">
        <v>1</v>
      </c>
      <c r="E327" s="504"/>
      <c r="F327" s="504"/>
      <c r="G327" s="505" t="s">
        <v>449</v>
      </c>
      <c r="H327" s="506">
        <v>0</v>
      </c>
      <c r="I327" s="506">
        <v>0</v>
      </c>
      <c r="J327" s="506">
        <v>0</v>
      </c>
      <c r="K327" s="506">
        <v>0</v>
      </c>
      <c r="L327" s="502">
        <f t="shared" si="8"/>
        <v>0</v>
      </c>
      <c r="N327" s="40"/>
      <c r="O327" s="40"/>
      <c r="P327" s="40"/>
      <c r="Q327" s="40"/>
      <c r="R327" s="40"/>
      <c r="S327" s="40"/>
      <c r="T327" s="40"/>
      <c r="U327" s="40"/>
    </row>
    <row r="328" spans="1:21" s="41" customFormat="1" x14ac:dyDescent="0.2">
      <c r="A328" s="419" t="str">
        <f t="shared" si="9"/>
        <v>8110421511</v>
      </c>
      <c r="B328" s="503">
        <v>8110</v>
      </c>
      <c r="C328" s="504">
        <v>4215</v>
      </c>
      <c r="D328" s="504">
        <v>1</v>
      </c>
      <c r="E328" s="504">
        <v>1</v>
      </c>
      <c r="F328" s="504"/>
      <c r="G328" s="505" t="s">
        <v>449</v>
      </c>
      <c r="H328" s="506">
        <v>0</v>
      </c>
      <c r="I328" s="506">
        <v>0</v>
      </c>
      <c r="J328" s="506">
        <v>0</v>
      </c>
      <c r="K328" s="506">
        <v>0</v>
      </c>
      <c r="L328" s="502">
        <f t="shared" si="8"/>
        <v>0</v>
      </c>
      <c r="N328" s="40"/>
      <c r="O328" s="40"/>
      <c r="P328" s="40"/>
      <c r="Q328" s="40"/>
      <c r="R328" s="40"/>
      <c r="S328" s="40"/>
      <c r="T328" s="40"/>
      <c r="U328" s="40"/>
    </row>
    <row r="329" spans="1:21" s="41" customFormat="1" x14ac:dyDescent="0.2">
      <c r="A329" s="419" t="str">
        <f t="shared" si="9"/>
        <v>81104215111</v>
      </c>
      <c r="B329" s="507">
        <v>8110</v>
      </c>
      <c r="C329" s="508">
        <v>4215</v>
      </c>
      <c r="D329" s="508">
        <v>1</v>
      </c>
      <c r="E329" s="508">
        <v>1</v>
      </c>
      <c r="F329" s="508">
        <v>1</v>
      </c>
      <c r="G329" s="509" t="s">
        <v>135</v>
      </c>
      <c r="H329" s="510">
        <v>0</v>
      </c>
      <c r="I329" s="510">
        <v>0</v>
      </c>
      <c r="J329" s="510">
        <v>0</v>
      </c>
      <c r="K329" s="510">
        <v>0</v>
      </c>
      <c r="L329" s="511">
        <f t="shared" si="8"/>
        <v>0</v>
      </c>
      <c r="N329" s="40"/>
      <c r="O329" s="40"/>
      <c r="P329" s="40"/>
      <c r="Q329" s="40"/>
      <c r="R329" s="40"/>
      <c r="S329" s="40"/>
      <c r="T329" s="40"/>
      <c r="U329" s="40"/>
    </row>
    <row r="330" spans="1:21" s="41" customFormat="1" x14ac:dyDescent="0.2">
      <c r="A330" s="419" t="str">
        <f t="shared" si="9"/>
        <v>81104215112</v>
      </c>
      <c r="B330" s="507">
        <v>8110</v>
      </c>
      <c r="C330" s="508">
        <v>4215</v>
      </c>
      <c r="D330" s="508">
        <v>1</v>
      </c>
      <c r="E330" s="508">
        <v>1</v>
      </c>
      <c r="F330" s="508">
        <v>2</v>
      </c>
      <c r="G330" s="509" t="s">
        <v>136</v>
      </c>
      <c r="H330" s="510">
        <v>0</v>
      </c>
      <c r="I330" s="510">
        <v>0</v>
      </c>
      <c r="J330" s="510">
        <v>0</v>
      </c>
      <c r="K330" s="510">
        <v>0</v>
      </c>
      <c r="L330" s="511">
        <f t="shared" si="8"/>
        <v>0</v>
      </c>
      <c r="N330" s="40"/>
      <c r="O330" s="40"/>
      <c r="P330" s="40"/>
      <c r="Q330" s="40"/>
      <c r="R330" s="40"/>
      <c r="S330" s="40"/>
      <c r="T330" s="40"/>
      <c r="U330" s="40"/>
    </row>
    <row r="331" spans="1:21" s="41" customFormat="1" x14ac:dyDescent="0.2">
      <c r="A331" s="419" t="str">
        <f t="shared" si="9"/>
        <v>81104215113</v>
      </c>
      <c r="B331" s="507">
        <v>8110</v>
      </c>
      <c r="C331" s="508">
        <v>4215</v>
      </c>
      <c r="D331" s="508">
        <v>1</v>
      </c>
      <c r="E331" s="508">
        <v>1</v>
      </c>
      <c r="F331" s="508">
        <v>3</v>
      </c>
      <c r="G331" s="509" t="s">
        <v>137</v>
      </c>
      <c r="H331" s="510">
        <v>0</v>
      </c>
      <c r="I331" s="510">
        <v>0</v>
      </c>
      <c r="J331" s="510">
        <v>0</v>
      </c>
      <c r="K331" s="510">
        <v>0</v>
      </c>
      <c r="L331" s="511">
        <f t="shared" si="8"/>
        <v>0</v>
      </c>
      <c r="N331" s="40"/>
      <c r="O331" s="40"/>
      <c r="P331" s="40"/>
      <c r="Q331" s="40"/>
      <c r="R331" s="40"/>
      <c r="S331" s="40"/>
      <c r="T331" s="40"/>
      <c r="U331" s="40"/>
    </row>
    <row r="332" spans="1:21" s="41" customFormat="1" x14ac:dyDescent="0.2">
      <c r="A332" s="419" t="str">
        <f t="shared" si="9"/>
        <v>81104215114</v>
      </c>
      <c r="B332" s="507">
        <v>8110</v>
      </c>
      <c r="C332" s="508">
        <v>4215</v>
      </c>
      <c r="D332" s="508">
        <v>1</v>
      </c>
      <c r="E332" s="508">
        <v>1</v>
      </c>
      <c r="F332" s="508">
        <v>4</v>
      </c>
      <c r="G332" s="509" t="s">
        <v>138</v>
      </c>
      <c r="H332" s="510">
        <v>0</v>
      </c>
      <c r="I332" s="510">
        <v>0</v>
      </c>
      <c r="J332" s="510">
        <v>0</v>
      </c>
      <c r="K332" s="510">
        <v>0</v>
      </c>
      <c r="L332" s="511">
        <f t="shared" si="8"/>
        <v>0</v>
      </c>
      <c r="N332" s="40"/>
      <c r="O332" s="40"/>
      <c r="P332" s="40"/>
      <c r="Q332" s="40"/>
      <c r="R332" s="40"/>
      <c r="S332" s="40"/>
      <c r="T332" s="40"/>
      <c r="U332" s="40"/>
    </row>
    <row r="333" spans="1:21" s="41" customFormat="1" x14ac:dyDescent="0.2">
      <c r="A333" s="419" t="str">
        <f t="shared" si="9"/>
        <v>81104215115</v>
      </c>
      <c r="B333" s="507">
        <v>8110</v>
      </c>
      <c r="C333" s="508">
        <v>4215</v>
      </c>
      <c r="D333" s="508">
        <v>1</v>
      </c>
      <c r="E333" s="508">
        <v>1</v>
      </c>
      <c r="F333" s="508">
        <v>5</v>
      </c>
      <c r="G333" s="509" t="s">
        <v>139</v>
      </c>
      <c r="H333" s="510">
        <v>0</v>
      </c>
      <c r="I333" s="510">
        <v>0</v>
      </c>
      <c r="J333" s="510">
        <v>0</v>
      </c>
      <c r="K333" s="510">
        <v>0</v>
      </c>
      <c r="L333" s="511">
        <f t="shared" ref="L333:L396" si="10">H333+I333+J333+K333</f>
        <v>0</v>
      </c>
      <c r="N333" s="40"/>
      <c r="O333" s="40"/>
      <c r="P333" s="40"/>
      <c r="Q333" s="40"/>
      <c r="R333" s="40"/>
      <c r="S333" s="40"/>
      <c r="T333" s="40"/>
      <c r="U333" s="40"/>
    </row>
    <row r="334" spans="1:21" s="41" customFormat="1" x14ac:dyDescent="0.2">
      <c r="A334" s="419" t="str">
        <f t="shared" si="9"/>
        <v>81104215116</v>
      </c>
      <c r="B334" s="507">
        <v>8110</v>
      </c>
      <c r="C334" s="508">
        <v>4215</v>
      </c>
      <c r="D334" s="508">
        <v>1</v>
      </c>
      <c r="E334" s="508">
        <v>1</v>
      </c>
      <c r="F334" s="508">
        <v>6</v>
      </c>
      <c r="G334" s="509" t="s">
        <v>140</v>
      </c>
      <c r="H334" s="510">
        <v>0</v>
      </c>
      <c r="I334" s="510">
        <v>0</v>
      </c>
      <c r="J334" s="510">
        <v>0</v>
      </c>
      <c r="K334" s="510">
        <v>0</v>
      </c>
      <c r="L334" s="511">
        <f t="shared" si="10"/>
        <v>0</v>
      </c>
      <c r="N334" s="40"/>
      <c r="O334" s="40"/>
      <c r="P334" s="40"/>
      <c r="Q334" s="40"/>
      <c r="R334" s="40"/>
      <c r="S334" s="40"/>
      <c r="T334" s="40"/>
      <c r="U334" s="40"/>
    </row>
    <row r="335" spans="1:21" s="41" customFormat="1" ht="24" x14ac:dyDescent="0.2">
      <c r="A335" s="419" t="str">
        <f t="shared" si="9"/>
        <v>81104215117</v>
      </c>
      <c r="B335" s="507">
        <v>8110</v>
      </c>
      <c r="C335" s="508">
        <v>4215</v>
      </c>
      <c r="D335" s="508">
        <v>1</v>
      </c>
      <c r="E335" s="508">
        <v>1</v>
      </c>
      <c r="F335" s="508">
        <v>7</v>
      </c>
      <c r="G335" s="509" t="s">
        <v>555</v>
      </c>
      <c r="H335" s="510">
        <v>0</v>
      </c>
      <c r="I335" s="510">
        <v>0</v>
      </c>
      <c r="J335" s="510">
        <v>0</v>
      </c>
      <c r="K335" s="510">
        <v>0</v>
      </c>
      <c r="L335" s="511">
        <f t="shared" si="10"/>
        <v>0</v>
      </c>
      <c r="N335" s="40"/>
      <c r="O335" s="40"/>
      <c r="P335" s="40"/>
      <c r="Q335" s="40"/>
      <c r="R335" s="40"/>
      <c r="S335" s="40"/>
      <c r="T335" s="40"/>
      <c r="U335" s="40"/>
    </row>
    <row r="336" spans="1:21" s="41" customFormat="1" ht="24" x14ac:dyDescent="0.2">
      <c r="A336" s="419" t="str">
        <f t="shared" ref="A336:A400" si="11">B336&amp;C336&amp;D336&amp;E336&amp;F336</f>
        <v>81104215118</v>
      </c>
      <c r="B336" s="507">
        <v>8110</v>
      </c>
      <c r="C336" s="508">
        <v>4215</v>
      </c>
      <c r="D336" s="508">
        <v>1</v>
      </c>
      <c r="E336" s="508">
        <v>1</v>
      </c>
      <c r="F336" s="508">
        <v>8</v>
      </c>
      <c r="G336" s="509" t="s">
        <v>556</v>
      </c>
      <c r="H336" s="510">
        <v>0</v>
      </c>
      <c r="I336" s="510">
        <v>0</v>
      </c>
      <c r="J336" s="510">
        <v>0</v>
      </c>
      <c r="K336" s="510">
        <v>0</v>
      </c>
      <c r="L336" s="511">
        <f t="shared" si="10"/>
        <v>0</v>
      </c>
      <c r="N336" s="40"/>
      <c r="O336" s="40"/>
      <c r="P336" s="40"/>
      <c r="Q336" s="40"/>
      <c r="R336" s="40"/>
      <c r="S336" s="40"/>
      <c r="T336" s="40"/>
      <c r="U336" s="40"/>
    </row>
    <row r="337" spans="1:21" s="41" customFormat="1" x14ac:dyDescent="0.2">
      <c r="A337" s="419" t="str">
        <f t="shared" si="11"/>
        <v>81104215119</v>
      </c>
      <c r="B337" s="507">
        <v>8110</v>
      </c>
      <c r="C337" s="508">
        <v>4215</v>
      </c>
      <c r="D337" s="508">
        <v>1</v>
      </c>
      <c r="E337" s="508">
        <v>1</v>
      </c>
      <c r="F337" s="508">
        <v>9</v>
      </c>
      <c r="G337" s="509" t="s">
        <v>141</v>
      </c>
      <c r="H337" s="510">
        <v>0</v>
      </c>
      <c r="I337" s="510">
        <v>0</v>
      </c>
      <c r="J337" s="510">
        <v>0</v>
      </c>
      <c r="K337" s="510">
        <v>0</v>
      </c>
      <c r="L337" s="511">
        <f t="shared" si="10"/>
        <v>0</v>
      </c>
      <c r="N337" s="40"/>
      <c r="O337" s="40"/>
      <c r="P337" s="40"/>
      <c r="Q337" s="40"/>
      <c r="R337" s="40"/>
      <c r="S337" s="40"/>
      <c r="T337" s="40"/>
      <c r="U337" s="40"/>
    </row>
    <row r="338" spans="1:21" s="41" customFormat="1" x14ac:dyDescent="0.2">
      <c r="A338" s="419" t="str">
        <f t="shared" si="11"/>
        <v>811042151110</v>
      </c>
      <c r="B338" s="507">
        <v>8110</v>
      </c>
      <c r="C338" s="508">
        <v>4215</v>
      </c>
      <c r="D338" s="508">
        <v>1</v>
      </c>
      <c r="E338" s="508">
        <v>1</v>
      </c>
      <c r="F338" s="508">
        <v>10</v>
      </c>
      <c r="G338" s="509" t="s">
        <v>557</v>
      </c>
      <c r="H338" s="510">
        <v>0</v>
      </c>
      <c r="I338" s="510">
        <v>0</v>
      </c>
      <c r="J338" s="510">
        <v>0</v>
      </c>
      <c r="K338" s="510">
        <v>0</v>
      </c>
      <c r="L338" s="511">
        <f t="shared" si="10"/>
        <v>0</v>
      </c>
      <c r="N338" s="40"/>
      <c r="O338" s="40"/>
      <c r="P338" s="40"/>
      <c r="Q338" s="40"/>
      <c r="R338" s="40"/>
      <c r="S338" s="40"/>
      <c r="T338" s="40"/>
      <c r="U338" s="40"/>
    </row>
    <row r="339" spans="1:21" s="41" customFormat="1" x14ac:dyDescent="0.2">
      <c r="A339" s="419" t="str">
        <f t="shared" si="11"/>
        <v>811042151111</v>
      </c>
      <c r="B339" s="507">
        <v>8110</v>
      </c>
      <c r="C339" s="508">
        <v>4215</v>
      </c>
      <c r="D339" s="508">
        <v>1</v>
      </c>
      <c r="E339" s="508">
        <v>1</v>
      </c>
      <c r="F339" s="508">
        <v>11</v>
      </c>
      <c r="G339" s="509" t="s">
        <v>558</v>
      </c>
      <c r="H339" s="510">
        <v>0</v>
      </c>
      <c r="I339" s="510">
        <v>0</v>
      </c>
      <c r="J339" s="510">
        <v>0</v>
      </c>
      <c r="K339" s="510">
        <v>0</v>
      </c>
      <c r="L339" s="511">
        <f t="shared" si="10"/>
        <v>0</v>
      </c>
      <c r="N339" s="40"/>
      <c r="O339" s="40"/>
      <c r="P339" s="40"/>
      <c r="Q339" s="40"/>
      <c r="R339" s="40"/>
      <c r="S339" s="40"/>
      <c r="T339" s="40"/>
      <c r="U339" s="40"/>
    </row>
    <row r="340" spans="1:21" s="41" customFormat="1" x14ac:dyDescent="0.2">
      <c r="A340" s="419" t="str">
        <f t="shared" si="11"/>
        <v>811042151112</v>
      </c>
      <c r="B340" s="507">
        <v>8110</v>
      </c>
      <c r="C340" s="508">
        <v>4215</v>
      </c>
      <c r="D340" s="508">
        <v>1</v>
      </c>
      <c r="E340" s="508">
        <v>1</v>
      </c>
      <c r="F340" s="508">
        <v>12</v>
      </c>
      <c r="G340" s="509" t="s">
        <v>559</v>
      </c>
      <c r="H340" s="510">
        <v>0</v>
      </c>
      <c r="I340" s="510">
        <v>0</v>
      </c>
      <c r="J340" s="510">
        <v>0</v>
      </c>
      <c r="K340" s="510">
        <v>0</v>
      </c>
      <c r="L340" s="511">
        <f t="shared" si="10"/>
        <v>0</v>
      </c>
      <c r="N340" s="40"/>
      <c r="O340" s="40"/>
      <c r="P340" s="40"/>
      <c r="Q340" s="40"/>
      <c r="R340" s="40"/>
      <c r="S340" s="40"/>
      <c r="T340" s="40"/>
      <c r="U340" s="40"/>
    </row>
    <row r="341" spans="1:21" s="41" customFormat="1" x14ac:dyDescent="0.2">
      <c r="A341" s="419" t="str">
        <f t="shared" si="11"/>
        <v>811042151113</v>
      </c>
      <c r="B341" s="507">
        <v>8110</v>
      </c>
      <c r="C341" s="508">
        <v>4215</v>
      </c>
      <c r="D341" s="508">
        <v>1</v>
      </c>
      <c r="E341" s="508">
        <v>1</v>
      </c>
      <c r="F341" s="508">
        <v>13</v>
      </c>
      <c r="G341" s="509" t="s">
        <v>142</v>
      </c>
      <c r="H341" s="510">
        <v>0</v>
      </c>
      <c r="I341" s="510">
        <v>0</v>
      </c>
      <c r="J341" s="510">
        <v>0</v>
      </c>
      <c r="K341" s="510">
        <v>0</v>
      </c>
      <c r="L341" s="511">
        <f t="shared" si="10"/>
        <v>0</v>
      </c>
      <c r="N341" s="40"/>
      <c r="O341" s="40"/>
      <c r="P341" s="40"/>
      <c r="Q341" s="40"/>
      <c r="R341" s="40"/>
      <c r="S341" s="40"/>
      <c r="T341" s="40"/>
      <c r="U341" s="40"/>
    </row>
    <row r="342" spans="1:21" s="41" customFormat="1" ht="24" x14ac:dyDescent="0.2">
      <c r="A342" s="419" t="str">
        <f t="shared" si="11"/>
        <v>811042151114</v>
      </c>
      <c r="B342" s="507">
        <v>8110</v>
      </c>
      <c r="C342" s="508">
        <v>4215</v>
      </c>
      <c r="D342" s="508">
        <v>1</v>
      </c>
      <c r="E342" s="508">
        <v>1</v>
      </c>
      <c r="F342" s="508">
        <v>14</v>
      </c>
      <c r="G342" s="509" t="s">
        <v>143</v>
      </c>
      <c r="H342" s="510">
        <v>0</v>
      </c>
      <c r="I342" s="510">
        <v>0</v>
      </c>
      <c r="J342" s="510">
        <v>0</v>
      </c>
      <c r="K342" s="510">
        <v>0</v>
      </c>
      <c r="L342" s="511">
        <f t="shared" si="10"/>
        <v>0</v>
      </c>
      <c r="N342" s="40"/>
      <c r="O342" s="40"/>
      <c r="P342" s="40"/>
      <c r="Q342" s="40"/>
      <c r="R342" s="40"/>
      <c r="S342" s="40"/>
      <c r="T342" s="40"/>
      <c r="U342" s="40"/>
    </row>
    <row r="343" spans="1:21" s="41" customFormat="1" x14ac:dyDescent="0.2">
      <c r="A343" s="419" t="str">
        <f t="shared" si="11"/>
        <v>811042151115</v>
      </c>
      <c r="B343" s="507">
        <v>8110</v>
      </c>
      <c r="C343" s="508">
        <v>4215</v>
      </c>
      <c r="D343" s="508">
        <v>1</v>
      </c>
      <c r="E343" s="508">
        <v>1</v>
      </c>
      <c r="F343" s="508">
        <v>15</v>
      </c>
      <c r="G343" s="509" t="s">
        <v>144</v>
      </c>
      <c r="H343" s="510">
        <v>0</v>
      </c>
      <c r="I343" s="510">
        <v>0</v>
      </c>
      <c r="J343" s="510">
        <v>0</v>
      </c>
      <c r="K343" s="510">
        <v>0</v>
      </c>
      <c r="L343" s="511">
        <f t="shared" si="10"/>
        <v>0</v>
      </c>
      <c r="N343" s="40"/>
      <c r="O343" s="40"/>
      <c r="P343" s="40"/>
      <c r="Q343" s="40"/>
      <c r="R343" s="40"/>
      <c r="S343" s="40"/>
      <c r="T343" s="40"/>
      <c r="U343" s="40"/>
    </row>
    <row r="344" spans="1:21" s="41" customFormat="1" x14ac:dyDescent="0.2">
      <c r="A344" s="419" t="str">
        <f t="shared" si="11"/>
        <v>811042151116</v>
      </c>
      <c r="B344" s="507">
        <v>8110</v>
      </c>
      <c r="C344" s="508">
        <v>4215</v>
      </c>
      <c r="D344" s="508">
        <v>1</v>
      </c>
      <c r="E344" s="508">
        <v>1</v>
      </c>
      <c r="F344" s="508">
        <v>16</v>
      </c>
      <c r="G344" s="509" t="s">
        <v>145</v>
      </c>
      <c r="H344" s="510">
        <v>0</v>
      </c>
      <c r="I344" s="510">
        <v>0</v>
      </c>
      <c r="J344" s="510">
        <v>0</v>
      </c>
      <c r="K344" s="510">
        <v>0</v>
      </c>
      <c r="L344" s="511">
        <f t="shared" si="10"/>
        <v>0</v>
      </c>
      <c r="N344" s="40"/>
      <c r="O344" s="40"/>
      <c r="P344" s="40"/>
      <c r="Q344" s="40"/>
      <c r="R344" s="40"/>
      <c r="S344" s="40"/>
      <c r="T344" s="40"/>
      <c r="U344" s="40"/>
    </row>
    <row r="345" spans="1:21" s="41" customFormat="1" x14ac:dyDescent="0.2">
      <c r="A345" s="419" t="str">
        <f t="shared" si="11"/>
        <v>811042151117</v>
      </c>
      <c r="B345" s="507">
        <v>8110</v>
      </c>
      <c r="C345" s="508">
        <v>4215</v>
      </c>
      <c r="D345" s="508">
        <v>1</v>
      </c>
      <c r="E345" s="508">
        <v>1</v>
      </c>
      <c r="F345" s="508">
        <v>17</v>
      </c>
      <c r="G345" s="509" t="s">
        <v>146</v>
      </c>
      <c r="H345" s="510">
        <v>0</v>
      </c>
      <c r="I345" s="510">
        <v>0</v>
      </c>
      <c r="J345" s="510">
        <v>0</v>
      </c>
      <c r="K345" s="510">
        <v>0</v>
      </c>
      <c r="L345" s="511">
        <f t="shared" si="10"/>
        <v>0</v>
      </c>
      <c r="N345" s="40"/>
      <c r="O345" s="40"/>
      <c r="P345" s="40"/>
      <c r="Q345" s="40"/>
      <c r="R345" s="40"/>
      <c r="S345" s="40"/>
      <c r="T345" s="40"/>
      <c r="U345" s="40"/>
    </row>
    <row r="346" spans="1:21" s="41" customFormat="1" x14ac:dyDescent="0.2">
      <c r="A346" s="419" t="str">
        <f t="shared" si="11"/>
        <v>811042151118</v>
      </c>
      <c r="B346" s="507">
        <v>8110</v>
      </c>
      <c r="C346" s="508">
        <v>4215</v>
      </c>
      <c r="D346" s="508">
        <v>1</v>
      </c>
      <c r="E346" s="508">
        <v>1</v>
      </c>
      <c r="F346" s="508">
        <v>18</v>
      </c>
      <c r="G346" s="509" t="s">
        <v>147</v>
      </c>
      <c r="H346" s="510">
        <v>0</v>
      </c>
      <c r="I346" s="510">
        <v>0</v>
      </c>
      <c r="J346" s="510">
        <v>0</v>
      </c>
      <c r="K346" s="510">
        <v>0</v>
      </c>
      <c r="L346" s="511">
        <f t="shared" si="10"/>
        <v>0</v>
      </c>
      <c r="N346" s="40"/>
      <c r="O346" s="40"/>
      <c r="P346" s="40"/>
      <c r="Q346" s="40"/>
      <c r="R346" s="40"/>
      <c r="S346" s="40"/>
      <c r="T346" s="40"/>
      <c r="U346" s="40"/>
    </row>
    <row r="347" spans="1:21" s="41" customFormat="1" x14ac:dyDescent="0.2">
      <c r="A347" s="419" t="str">
        <f t="shared" si="11"/>
        <v>811042151119</v>
      </c>
      <c r="B347" s="507">
        <v>8110</v>
      </c>
      <c r="C347" s="508">
        <v>4215</v>
      </c>
      <c r="D347" s="508">
        <v>1</v>
      </c>
      <c r="E347" s="508">
        <v>1</v>
      </c>
      <c r="F347" s="508">
        <v>19</v>
      </c>
      <c r="G347" s="509" t="s">
        <v>148</v>
      </c>
      <c r="H347" s="510">
        <v>0</v>
      </c>
      <c r="I347" s="510">
        <v>0</v>
      </c>
      <c r="J347" s="510">
        <v>0</v>
      </c>
      <c r="K347" s="510">
        <v>0</v>
      </c>
      <c r="L347" s="511">
        <f t="shared" si="10"/>
        <v>0</v>
      </c>
      <c r="N347" s="40"/>
      <c r="O347" s="40"/>
      <c r="P347" s="40"/>
      <c r="Q347" s="40"/>
      <c r="R347" s="40"/>
      <c r="S347" s="40"/>
      <c r="T347" s="40"/>
      <c r="U347" s="40"/>
    </row>
    <row r="348" spans="1:21" s="41" customFormat="1" ht="24" x14ac:dyDescent="0.2">
      <c r="A348" s="419" t="str">
        <f t="shared" si="11"/>
        <v>811042151120</v>
      </c>
      <c r="B348" s="507">
        <v>8110</v>
      </c>
      <c r="C348" s="508">
        <v>4215</v>
      </c>
      <c r="D348" s="508">
        <v>1</v>
      </c>
      <c r="E348" s="508">
        <v>1</v>
      </c>
      <c r="F348" s="508">
        <v>20</v>
      </c>
      <c r="G348" s="509" t="s">
        <v>149</v>
      </c>
      <c r="H348" s="510">
        <v>0</v>
      </c>
      <c r="I348" s="510">
        <v>0</v>
      </c>
      <c r="J348" s="510">
        <v>0</v>
      </c>
      <c r="K348" s="510">
        <v>0</v>
      </c>
      <c r="L348" s="511">
        <f t="shared" si="10"/>
        <v>0</v>
      </c>
      <c r="N348" s="40"/>
      <c r="O348" s="40"/>
      <c r="P348" s="40"/>
      <c r="Q348" s="40"/>
      <c r="R348" s="40"/>
      <c r="S348" s="40"/>
      <c r="T348" s="40"/>
      <c r="U348" s="40"/>
    </row>
    <row r="349" spans="1:21" s="41" customFormat="1" ht="36" x14ac:dyDescent="0.2">
      <c r="A349" s="419" t="str">
        <f t="shared" si="11"/>
        <v>811042151121</v>
      </c>
      <c r="B349" s="507">
        <v>8110</v>
      </c>
      <c r="C349" s="508">
        <v>4215</v>
      </c>
      <c r="D349" s="508">
        <v>1</v>
      </c>
      <c r="E349" s="508">
        <v>1</v>
      </c>
      <c r="F349" s="508">
        <v>21</v>
      </c>
      <c r="G349" s="509" t="s">
        <v>150</v>
      </c>
      <c r="H349" s="510">
        <v>0</v>
      </c>
      <c r="I349" s="510">
        <v>0</v>
      </c>
      <c r="J349" s="510">
        <v>0</v>
      </c>
      <c r="K349" s="510">
        <v>0</v>
      </c>
      <c r="L349" s="511">
        <f t="shared" si="10"/>
        <v>0</v>
      </c>
      <c r="N349" s="40"/>
      <c r="O349" s="40"/>
      <c r="P349" s="40"/>
      <c r="Q349" s="40"/>
      <c r="R349" s="40"/>
      <c r="S349" s="40"/>
      <c r="T349" s="40"/>
      <c r="U349" s="40"/>
    </row>
    <row r="350" spans="1:21" s="41" customFormat="1" ht="24" x14ac:dyDescent="0.2">
      <c r="A350" s="419" t="str">
        <f t="shared" si="11"/>
        <v>811042151122</v>
      </c>
      <c r="B350" s="507">
        <v>8110</v>
      </c>
      <c r="C350" s="508">
        <v>4215</v>
      </c>
      <c r="D350" s="508">
        <v>1</v>
      </c>
      <c r="E350" s="508">
        <v>1</v>
      </c>
      <c r="F350" s="508">
        <v>22</v>
      </c>
      <c r="G350" s="509" t="s">
        <v>560</v>
      </c>
      <c r="H350" s="510">
        <v>0</v>
      </c>
      <c r="I350" s="510">
        <v>0</v>
      </c>
      <c r="J350" s="510">
        <v>0</v>
      </c>
      <c r="K350" s="510">
        <v>0</v>
      </c>
      <c r="L350" s="511">
        <f t="shared" si="10"/>
        <v>0</v>
      </c>
      <c r="N350" s="40"/>
      <c r="O350" s="40"/>
      <c r="P350" s="40"/>
      <c r="Q350" s="40"/>
      <c r="R350" s="40"/>
      <c r="S350" s="40"/>
      <c r="T350" s="40"/>
      <c r="U350" s="40"/>
    </row>
    <row r="351" spans="1:21" s="41" customFormat="1" ht="24" x14ac:dyDescent="0.2">
      <c r="A351" s="419" t="str">
        <f t="shared" si="11"/>
        <v>81104220</v>
      </c>
      <c r="B351" s="498">
        <v>8110</v>
      </c>
      <c r="C351" s="499">
        <v>4220</v>
      </c>
      <c r="D351" s="499"/>
      <c r="E351" s="499"/>
      <c r="F351" s="499"/>
      <c r="G351" s="500" t="s">
        <v>464</v>
      </c>
      <c r="H351" s="501">
        <v>0</v>
      </c>
      <c r="I351" s="501">
        <v>4466518.5999999996</v>
      </c>
      <c r="J351" s="501">
        <v>0</v>
      </c>
      <c r="K351" s="501">
        <v>0</v>
      </c>
      <c r="L351" s="502">
        <f t="shared" si="10"/>
        <v>4466518.5999999996</v>
      </c>
      <c r="N351" s="40"/>
      <c r="O351" s="40"/>
      <c r="P351" s="40"/>
      <c r="Q351" s="40"/>
      <c r="R351" s="40"/>
      <c r="S351" s="40"/>
      <c r="T351" s="40"/>
      <c r="U351" s="40"/>
    </row>
    <row r="352" spans="1:21" s="41" customFormat="1" x14ac:dyDescent="0.2">
      <c r="A352" s="419" t="str">
        <f t="shared" si="11"/>
        <v>81104221</v>
      </c>
      <c r="B352" s="498">
        <v>8110</v>
      </c>
      <c r="C352" s="499">
        <v>4221</v>
      </c>
      <c r="D352" s="499"/>
      <c r="E352" s="499"/>
      <c r="F352" s="499"/>
      <c r="G352" s="500" t="s">
        <v>561</v>
      </c>
      <c r="H352" s="501">
        <v>0</v>
      </c>
      <c r="I352" s="501">
        <v>0</v>
      </c>
      <c r="J352" s="501">
        <v>0</v>
      </c>
      <c r="K352" s="501">
        <v>0</v>
      </c>
      <c r="L352" s="502">
        <f t="shared" si="10"/>
        <v>0</v>
      </c>
      <c r="N352" s="40"/>
      <c r="O352" s="40"/>
      <c r="P352" s="40"/>
      <c r="Q352" s="40"/>
      <c r="R352" s="40"/>
      <c r="S352" s="40"/>
      <c r="T352" s="40"/>
      <c r="U352" s="40"/>
    </row>
    <row r="353" spans="1:21" s="41" customFormat="1" x14ac:dyDescent="0.2">
      <c r="A353" s="419" t="str">
        <f t="shared" si="11"/>
        <v>811042211</v>
      </c>
      <c r="B353" s="503">
        <v>8110</v>
      </c>
      <c r="C353" s="504">
        <v>4221</v>
      </c>
      <c r="D353" s="504">
        <v>1</v>
      </c>
      <c r="E353" s="504"/>
      <c r="F353" s="504"/>
      <c r="G353" s="505" t="s">
        <v>561</v>
      </c>
      <c r="H353" s="506">
        <v>0</v>
      </c>
      <c r="I353" s="506">
        <v>0</v>
      </c>
      <c r="J353" s="506">
        <v>0</v>
      </c>
      <c r="K353" s="506">
        <v>0</v>
      </c>
      <c r="L353" s="502">
        <f t="shared" si="10"/>
        <v>0</v>
      </c>
      <c r="N353" s="40"/>
      <c r="O353" s="40"/>
      <c r="P353" s="40"/>
      <c r="Q353" s="40"/>
      <c r="R353" s="40"/>
      <c r="S353" s="40"/>
      <c r="T353" s="40"/>
      <c r="U353" s="40"/>
    </row>
    <row r="354" spans="1:21" s="41" customFormat="1" x14ac:dyDescent="0.2">
      <c r="A354" s="419" t="str">
        <f t="shared" si="11"/>
        <v>8110422111</v>
      </c>
      <c r="B354" s="503">
        <v>8110</v>
      </c>
      <c r="C354" s="504">
        <v>4221</v>
      </c>
      <c r="D354" s="504">
        <v>1</v>
      </c>
      <c r="E354" s="504">
        <v>1</v>
      </c>
      <c r="F354" s="504"/>
      <c r="G354" s="505" t="s">
        <v>561</v>
      </c>
      <c r="H354" s="506">
        <v>0</v>
      </c>
      <c r="I354" s="506">
        <v>0</v>
      </c>
      <c r="J354" s="506">
        <v>0</v>
      </c>
      <c r="K354" s="506">
        <v>0</v>
      </c>
      <c r="L354" s="502">
        <f t="shared" si="10"/>
        <v>0</v>
      </c>
      <c r="N354" s="40"/>
      <c r="O354" s="40"/>
      <c r="P354" s="40"/>
      <c r="Q354" s="40"/>
      <c r="R354" s="40"/>
      <c r="S354" s="40"/>
      <c r="T354" s="40"/>
      <c r="U354" s="40"/>
    </row>
    <row r="355" spans="1:21" s="41" customFormat="1" x14ac:dyDescent="0.2">
      <c r="A355" s="419" t="str">
        <f t="shared" si="11"/>
        <v>81104223</v>
      </c>
      <c r="B355" s="498">
        <v>8110</v>
      </c>
      <c r="C355" s="499">
        <v>4223</v>
      </c>
      <c r="D355" s="499"/>
      <c r="E355" s="499"/>
      <c r="F355" s="499"/>
      <c r="G355" s="500" t="s">
        <v>27</v>
      </c>
      <c r="H355" s="501">
        <v>0</v>
      </c>
      <c r="I355" s="501">
        <v>4466518.5999999996</v>
      </c>
      <c r="J355" s="501">
        <v>0</v>
      </c>
      <c r="K355" s="501">
        <v>0</v>
      </c>
      <c r="L355" s="502">
        <f t="shared" si="10"/>
        <v>4466518.5999999996</v>
      </c>
      <c r="N355" s="40"/>
      <c r="O355" s="40"/>
      <c r="P355" s="40"/>
      <c r="Q355" s="40"/>
      <c r="R355" s="40"/>
      <c r="S355" s="40"/>
      <c r="T355" s="40"/>
      <c r="U355" s="40"/>
    </row>
    <row r="356" spans="1:21" s="41" customFormat="1" x14ac:dyDescent="0.2">
      <c r="A356" s="419" t="str">
        <f t="shared" si="11"/>
        <v>811042231</v>
      </c>
      <c r="B356" s="503">
        <v>8110</v>
      </c>
      <c r="C356" s="504">
        <v>4223</v>
      </c>
      <c r="D356" s="504">
        <v>1</v>
      </c>
      <c r="E356" s="504"/>
      <c r="F356" s="504"/>
      <c r="G356" s="505" t="s">
        <v>27</v>
      </c>
      <c r="H356" s="506">
        <v>0</v>
      </c>
      <c r="I356" s="506">
        <v>4466518.5999999996</v>
      </c>
      <c r="J356" s="506">
        <v>0</v>
      </c>
      <c r="K356" s="506">
        <v>0</v>
      </c>
      <c r="L356" s="502">
        <f t="shared" si="10"/>
        <v>4466518.5999999996</v>
      </c>
      <c r="N356" s="40"/>
      <c r="O356" s="40"/>
      <c r="P356" s="40"/>
      <c r="Q356" s="40"/>
      <c r="R356" s="40"/>
      <c r="S356" s="40"/>
      <c r="T356" s="40"/>
      <c r="U356" s="40"/>
    </row>
    <row r="357" spans="1:21" s="41" customFormat="1" x14ac:dyDescent="0.2">
      <c r="A357" s="419" t="str">
        <f t="shared" si="11"/>
        <v>8110422311</v>
      </c>
      <c r="B357" s="503">
        <v>8110</v>
      </c>
      <c r="C357" s="504">
        <v>4223</v>
      </c>
      <c r="D357" s="504">
        <v>1</v>
      </c>
      <c r="E357" s="504">
        <v>1</v>
      </c>
      <c r="F357" s="504"/>
      <c r="G357" s="505" t="s">
        <v>27</v>
      </c>
      <c r="H357" s="506">
        <v>0</v>
      </c>
      <c r="I357" s="506">
        <v>4466518.5999999996</v>
      </c>
      <c r="J357" s="506">
        <v>0</v>
      </c>
      <c r="K357" s="506">
        <v>0</v>
      </c>
      <c r="L357" s="502">
        <f t="shared" si="10"/>
        <v>4466518.5999999996</v>
      </c>
      <c r="N357" s="40"/>
      <c r="O357" s="40"/>
      <c r="P357" s="40"/>
      <c r="Q357" s="40"/>
      <c r="R357" s="40"/>
      <c r="S357" s="40"/>
      <c r="T357" s="40"/>
      <c r="U357" s="40"/>
    </row>
    <row r="358" spans="1:21" s="41" customFormat="1" x14ac:dyDescent="0.2">
      <c r="A358" s="419" t="str">
        <f t="shared" si="11"/>
        <v>81104223111</v>
      </c>
      <c r="B358" s="507">
        <v>8110</v>
      </c>
      <c r="C358" s="508">
        <v>4223</v>
      </c>
      <c r="D358" s="508">
        <v>1</v>
      </c>
      <c r="E358" s="508">
        <v>1</v>
      </c>
      <c r="F358" s="508">
        <v>1</v>
      </c>
      <c r="G358" s="509" t="s">
        <v>27</v>
      </c>
      <c r="H358" s="510">
        <v>0</v>
      </c>
      <c r="I358" s="510">
        <v>0</v>
      </c>
      <c r="J358" s="510">
        <v>0</v>
      </c>
      <c r="K358" s="510">
        <v>0</v>
      </c>
      <c r="L358" s="511">
        <f t="shared" si="10"/>
        <v>0</v>
      </c>
      <c r="N358" s="40"/>
      <c r="O358" s="40"/>
      <c r="P358" s="40"/>
      <c r="Q358" s="40"/>
      <c r="R358" s="40"/>
      <c r="S358" s="40"/>
      <c r="T358" s="40"/>
      <c r="U358" s="40"/>
    </row>
    <row r="359" spans="1:21" s="41" customFormat="1" ht="19.5" customHeight="1" x14ac:dyDescent="0.2">
      <c r="A359" s="419" t="str">
        <f t="shared" si="11"/>
        <v>81104223112</v>
      </c>
      <c r="B359" s="507">
        <v>8110</v>
      </c>
      <c r="C359" s="508">
        <v>4223</v>
      </c>
      <c r="D359" s="508">
        <v>1</v>
      </c>
      <c r="E359" s="508">
        <v>1</v>
      </c>
      <c r="F359" s="508">
        <v>2</v>
      </c>
      <c r="G359" s="509" t="s">
        <v>151</v>
      </c>
      <c r="H359" s="510">
        <v>0</v>
      </c>
      <c r="I359" s="510">
        <v>4466518.5999999996</v>
      </c>
      <c r="J359" s="510">
        <v>0</v>
      </c>
      <c r="K359" s="510">
        <v>0</v>
      </c>
      <c r="L359" s="511">
        <f t="shared" si="10"/>
        <v>4466518.5999999996</v>
      </c>
      <c r="N359" s="40"/>
      <c r="O359" s="40"/>
      <c r="P359" s="40"/>
      <c r="Q359" s="40"/>
      <c r="R359" s="40"/>
      <c r="S359" s="40"/>
      <c r="T359" s="40"/>
      <c r="U359" s="40"/>
    </row>
    <row r="360" spans="1:21" s="41" customFormat="1" x14ac:dyDescent="0.2">
      <c r="A360" s="419" t="str">
        <f t="shared" si="11"/>
        <v>81104225</v>
      </c>
      <c r="B360" s="498">
        <v>8110</v>
      </c>
      <c r="C360" s="499">
        <v>4225</v>
      </c>
      <c r="D360" s="499"/>
      <c r="E360" s="499"/>
      <c r="F360" s="499"/>
      <c r="G360" s="500" t="s">
        <v>28</v>
      </c>
      <c r="H360" s="501">
        <v>0</v>
      </c>
      <c r="I360" s="501">
        <v>0</v>
      </c>
      <c r="J360" s="501">
        <v>0</v>
      </c>
      <c r="K360" s="501">
        <v>0</v>
      </c>
      <c r="L360" s="502">
        <f t="shared" si="10"/>
        <v>0</v>
      </c>
      <c r="N360" s="40"/>
      <c r="O360" s="40"/>
      <c r="P360" s="40"/>
      <c r="Q360" s="40"/>
      <c r="R360" s="40"/>
      <c r="S360" s="40"/>
      <c r="T360" s="40"/>
      <c r="U360" s="40"/>
    </row>
    <row r="361" spans="1:21" s="41" customFormat="1" x14ac:dyDescent="0.2">
      <c r="A361" s="419" t="str">
        <f t="shared" si="11"/>
        <v>811042251</v>
      </c>
      <c r="B361" s="503">
        <v>8110</v>
      </c>
      <c r="C361" s="504">
        <v>4225</v>
      </c>
      <c r="D361" s="504">
        <v>1</v>
      </c>
      <c r="E361" s="504"/>
      <c r="F361" s="504"/>
      <c r="G361" s="505" t="s">
        <v>28</v>
      </c>
      <c r="H361" s="506">
        <v>0</v>
      </c>
      <c r="I361" s="506">
        <v>0</v>
      </c>
      <c r="J361" s="506">
        <v>0</v>
      </c>
      <c r="K361" s="506">
        <v>0</v>
      </c>
      <c r="L361" s="502">
        <f t="shared" si="10"/>
        <v>0</v>
      </c>
      <c r="N361" s="40"/>
      <c r="O361" s="40"/>
      <c r="P361" s="40"/>
      <c r="Q361" s="40"/>
      <c r="R361" s="40"/>
      <c r="S361" s="40"/>
      <c r="T361" s="40"/>
      <c r="U361" s="40"/>
    </row>
    <row r="362" spans="1:21" s="41" customFormat="1" x14ac:dyDescent="0.2">
      <c r="A362" s="419" t="str">
        <f t="shared" si="11"/>
        <v>8110422511</v>
      </c>
      <c r="B362" s="503">
        <v>8110</v>
      </c>
      <c r="C362" s="504">
        <v>4225</v>
      </c>
      <c r="D362" s="504">
        <v>1</v>
      </c>
      <c r="E362" s="504">
        <v>1</v>
      </c>
      <c r="F362" s="504"/>
      <c r="G362" s="505" t="s">
        <v>28</v>
      </c>
      <c r="H362" s="506">
        <v>0</v>
      </c>
      <c r="I362" s="506">
        <v>0</v>
      </c>
      <c r="J362" s="506">
        <v>0</v>
      </c>
      <c r="K362" s="506">
        <v>0</v>
      </c>
      <c r="L362" s="502">
        <f t="shared" si="10"/>
        <v>0</v>
      </c>
      <c r="N362" s="40"/>
      <c r="O362" s="40"/>
      <c r="P362" s="40"/>
      <c r="Q362" s="40"/>
      <c r="R362" s="40"/>
      <c r="S362" s="40"/>
      <c r="T362" s="40"/>
      <c r="U362" s="40"/>
    </row>
    <row r="363" spans="1:21" s="41" customFormat="1" x14ac:dyDescent="0.2">
      <c r="A363" s="419" t="str">
        <f t="shared" si="11"/>
        <v>81104225111</v>
      </c>
      <c r="B363" s="507">
        <v>8110</v>
      </c>
      <c r="C363" s="508">
        <v>4225</v>
      </c>
      <c r="D363" s="508">
        <v>1</v>
      </c>
      <c r="E363" s="508">
        <v>1</v>
      </c>
      <c r="F363" s="508">
        <v>1</v>
      </c>
      <c r="G363" s="509" t="s">
        <v>28</v>
      </c>
      <c r="H363" s="510">
        <v>0</v>
      </c>
      <c r="I363" s="510">
        <v>0</v>
      </c>
      <c r="J363" s="510">
        <v>0</v>
      </c>
      <c r="K363" s="510">
        <v>0</v>
      </c>
      <c r="L363" s="511">
        <f t="shared" si="10"/>
        <v>0</v>
      </c>
      <c r="N363" s="40"/>
      <c r="O363" s="40"/>
      <c r="P363" s="40"/>
      <c r="Q363" s="40"/>
      <c r="R363" s="40"/>
      <c r="S363" s="40"/>
      <c r="T363" s="40"/>
      <c r="U363" s="40"/>
    </row>
    <row r="364" spans="1:21" s="41" customFormat="1" ht="24" x14ac:dyDescent="0.2">
      <c r="A364" s="419"/>
      <c r="B364" s="498">
        <v>8110</v>
      </c>
      <c r="C364" s="499">
        <v>4227</v>
      </c>
      <c r="D364" s="499"/>
      <c r="E364" s="499"/>
      <c r="F364" s="499"/>
      <c r="G364" s="500" t="s">
        <v>450</v>
      </c>
      <c r="H364" s="501">
        <v>0</v>
      </c>
      <c r="I364" s="501">
        <v>0</v>
      </c>
      <c r="J364" s="501">
        <v>0</v>
      </c>
      <c r="K364" s="501">
        <v>0</v>
      </c>
      <c r="L364" s="502">
        <f t="shared" si="10"/>
        <v>0</v>
      </c>
      <c r="N364" s="40"/>
      <c r="O364" s="40"/>
      <c r="P364" s="40"/>
      <c r="Q364" s="40"/>
      <c r="R364" s="40"/>
      <c r="S364" s="40"/>
      <c r="T364" s="40"/>
      <c r="U364" s="40"/>
    </row>
    <row r="365" spans="1:21" s="41" customFormat="1" ht="24" x14ac:dyDescent="0.2">
      <c r="A365" s="419" t="str">
        <f t="shared" si="11"/>
        <v>811042271</v>
      </c>
      <c r="B365" s="503">
        <v>8110</v>
      </c>
      <c r="C365" s="504">
        <v>4227</v>
      </c>
      <c r="D365" s="504">
        <v>1</v>
      </c>
      <c r="E365" s="504"/>
      <c r="F365" s="504"/>
      <c r="G365" s="505" t="s">
        <v>450</v>
      </c>
      <c r="H365" s="506">
        <v>0</v>
      </c>
      <c r="I365" s="506">
        <v>0</v>
      </c>
      <c r="J365" s="506">
        <v>0</v>
      </c>
      <c r="K365" s="506">
        <v>0</v>
      </c>
      <c r="L365" s="502">
        <f t="shared" si="10"/>
        <v>0</v>
      </c>
      <c r="N365" s="40"/>
      <c r="O365" s="40"/>
      <c r="P365" s="40"/>
      <c r="Q365" s="40"/>
      <c r="R365" s="40"/>
      <c r="S365" s="40"/>
      <c r="T365" s="40"/>
      <c r="U365" s="40"/>
    </row>
    <row r="366" spans="1:21" s="41" customFormat="1" ht="24" x14ac:dyDescent="0.2">
      <c r="A366" s="419" t="str">
        <f t="shared" si="11"/>
        <v>8110422711</v>
      </c>
      <c r="B366" s="503">
        <v>8110</v>
      </c>
      <c r="C366" s="504">
        <v>4227</v>
      </c>
      <c r="D366" s="504">
        <v>1</v>
      </c>
      <c r="E366" s="504">
        <v>1</v>
      </c>
      <c r="F366" s="504"/>
      <c r="G366" s="505" t="s">
        <v>450</v>
      </c>
      <c r="H366" s="506">
        <v>0</v>
      </c>
      <c r="I366" s="506">
        <v>0</v>
      </c>
      <c r="J366" s="506">
        <v>0</v>
      </c>
      <c r="K366" s="506">
        <v>0</v>
      </c>
      <c r="L366" s="502">
        <f t="shared" si="10"/>
        <v>0</v>
      </c>
      <c r="N366" s="40"/>
      <c r="O366" s="40"/>
      <c r="P366" s="40"/>
      <c r="Q366" s="40"/>
      <c r="R366" s="40"/>
      <c r="S366" s="40"/>
      <c r="T366" s="40"/>
      <c r="U366" s="40"/>
    </row>
    <row r="367" spans="1:21" s="41" customFormat="1" ht="24" x14ac:dyDescent="0.2">
      <c r="A367" s="419" t="str">
        <f t="shared" si="11"/>
        <v>81104227111</v>
      </c>
      <c r="B367" s="507">
        <v>8110</v>
      </c>
      <c r="C367" s="508">
        <v>4227</v>
      </c>
      <c r="D367" s="508">
        <v>1</v>
      </c>
      <c r="E367" s="508">
        <v>1</v>
      </c>
      <c r="F367" s="508">
        <v>1</v>
      </c>
      <c r="G367" s="509" t="s">
        <v>450</v>
      </c>
      <c r="H367" s="510">
        <v>0</v>
      </c>
      <c r="I367" s="510">
        <v>0</v>
      </c>
      <c r="J367" s="510">
        <v>0</v>
      </c>
      <c r="K367" s="510">
        <v>0</v>
      </c>
      <c r="L367" s="511">
        <f t="shared" si="10"/>
        <v>0</v>
      </c>
      <c r="N367" s="40"/>
      <c r="O367" s="40"/>
      <c r="P367" s="40"/>
      <c r="Q367" s="40"/>
      <c r="R367" s="40"/>
      <c r="S367" s="40"/>
      <c r="T367" s="40"/>
      <c r="U367" s="40"/>
    </row>
    <row r="368" spans="1:21" s="41" customFormat="1" x14ac:dyDescent="0.2">
      <c r="A368" s="419" t="str">
        <f t="shared" si="11"/>
        <v>81104300</v>
      </c>
      <c r="B368" s="498">
        <v>8110</v>
      </c>
      <c r="C368" s="499">
        <v>4300</v>
      </c>
      <c r="D368" s="499"/>
      <c r="E368" s="499"/>
      <c r="F368" s="499"/>
      <c r="G368" s="500" t="s">
        <v>562</v>
      </c>
      <c r="H368" s="501">
        <v>0</v>
      </c>
      <c r="I368" s="501">
        <v>0.09</v>
      </c>
      <c r="J368" s="501">
        <v>0</v>
      </c>
      <c r="K368" s="501">
        <v>0</v>
      </c>
      <c r="L368" s="502">
        <f t="shared" si="10"/>
        <v>0.09</v>
      </c>
      <c r="N368" s="40"/>
      <c r="O368" s="40"/>
      <c r="P368" s="40"/>
      <c r="Q368" s="40"/>
      <c r="R368" s="40"/>
      <c r="S368" s="40"/>
      <c r="T368" s="40"/>
      <c r="U368" s="40"/>
    </row>
    <row r="369" spans="1:21" s="41" customFormat="1" x14ac:dyDescent="0.2">
      <c r="A369" s="419" t="str">
        <f t="shared" si="11"/>
        <v>81104310</v>
      </c>
      <c r="B369" s="498">
        <v>8110</v>
      </c>
      <c r="C369" s="499">
        <v>4310</v>
      </c>
      <c r="D369" s="499"/>
      <c r="E369" s="499"/>
      <c r="F369" s="499"/>
      <c r="G369" s="500" t="s">
        <v>41</v>
      </c>
      <c r="H369" s="501">
        <v>0</v>
      </c>
      <c r="I369" s="501">
        <v>0.09</v>
      </c>
      <c r="J369" s="501">
        <v>0</v>
      </c>
      <c r="K369" s="501">
        <v>0</v>
      </c>
      <c r="L369" s="502">
        <f t="shared" si="10"/>
        <v>0.09</v>
      </c>
      <c r="N369" s="430" t="s">
        <v>472</v>
      </c>
      <c r="O369" s="40"/>
      <c r="P369" s="40"/>
      <c r="Q369" s="40"/>
      <c r="R369" s="40"/>
      <c r="S369" s="40"/>
      <c r="T369" s="40"/>
      <c r="U369" s="40"/>
    </row>
    <row r="370" spans="1:21" s="41" customFormat="1" ht="24" x14ac:dyDescent="0.2">
      <c r="A370" s="419" t="str">
        <f t="shared" si="11"/>
        <v>81104311</v>
      </c>
      <c r="B370" s="498">
        <v>8110</v>
      </c>
      <c r="C370" s="499">
        <v>4311</v>
      </c>
      <c r="D370" s="499"/>
      <c r="E370" s="499"/>
      <c r="F370" s="499"/>
      <c r="G370" s="500" t="s">
        <v>563</v>
      </c>
      <c r="H370" s="501">
        <v>0</v>
      </c>
      <c r="I370" s="501">
        <v>0.09</v>
      </c>
      <c r="J370" s="501">
        <v>0</v>
      </c>
      <c r="K370" s="501">
        <v>0</v>
      </c>
      <c r="L370" s="502">
        <f t="shared" si="10"/>
        <v>0.09</v>
      </c>
      <c r="N370" s="40"/>
      <c r="O370" s="40"/>
      <c r="P370" s="40"/>
      <c r="Q370" s="40"/>
      <c r="R370" s="40"/>
      <c r="S370" s="40"/>
      <c r="T370" s="40"/>
      <c r="U370" s="40"/>
    </row>
    <row r="371" spans="1:21" s="41" customFormat="1" ht="24" x14ac:dyDescent="0.2">
      <c r="A371" s="419" t="str">
        <f t="shared" si="11"/>
        <v>811043111</v>
      </c>
      <c r="B371" s="503">
        <v>8110</v>
      </c>
      <c r="C371" s="504">
        <v>4311</v>
      </c>
      <c r="D371" s="504">
        <v>1</v>
      </c>
      <c r="E371" s="504"/>
      <c r="F371" s="504"/>
      <c r="G371" s="505" t="s">
        <v>563</v>
      </c>
      <c r="H371" s="506">
        <v>0</v>
      </c>
      <c r="I371" s="506">
        <v>0.09</v>
      </c>
      <c r="J371" s="506">
        <v>0</v>
      </c>
      <c r="K371" s="506">
        <v>0</v>
      </c>
      <c r="L371" s="502">
        <f t="shared" si="10"/>
        <v>0.09</v>
      </c>
      <c r="N371" s="40"/>
      <c r="O371" s="40"/>
      <c r="P371" s="40"/>
      <c r="Q371" s="40"/>
      <c r="R371" s="40"/>
      <c r="S371" s="40"/>
      <c r="T371" s="40"/>
      <c r="U371" s="40"/>
    </row>
    <row r="372" spans="1:21" s="41" customFormat="1" x14ac:dyDescent="0.2">
      <c r="A372" s="419" t="str">
        <f t="shared" si="11"/>
        <v>8110431111</v>
      </c>
      <c r="B372" s="503">
        <v>8110</v>
      </c>
      <c r="C372" s="504">
        <v>4311</v>
      </c>
      <c r="D372" s="504">
        <v>1</v>
      </c>
      <c r="E372" s="504">
        <v>1</v>
      </c>
      <c r="F372" s="504"/>
      <c r="G372" s="505" t="s">
        <v>152</v>
      </c>
      <c r="H372" s="506">
        <v>0</v>
      </c>
      <c r="I372" s="506">
        <v>0.09</v>
      </c>
      <c r="J372" s="506">
        <v>0</v>
      </c>
      <c r="K372" s="506">
        <v>0</v>
      </c>
      <c r="L372" s="502">
        <f t="shared" si="10"/>
        <v>0.09</v>
      </c>
      <c r="N372" s="40"/>
      <c r="O372" s="40"/>
      <c r="P372" s="40"/>
      <c r="Q372" s="40"/>
      <c r="R372" s="40"/>
      <c r="S372" s="40"/>
      <c r="T372" s="40"/>
      <c r="U372" s="40"/>
    </row>
    <row r="373" spans="1:21" s="41" customFormat="1" x14ac:dyDescent="0.2">
      <c r="A373" s="419" t="str">
        <f t="shared" si="11"/>
        <v>81104311111</v>
      </c>
      <c r="B373" s="507">
        <v>8110</v>
      </c>
      <c r="C373" s="508">
        <v>4311</v>
      </c>
      <c r="D373" s="508">
        <v>1</v>
      </c>
      <c r="E373" s="508">
        <v>1</v>
      </c>
      <c r="F373" s="508">
        <v>1</v>
      </c>
      <c r="G373" s="509" t="s">
        <v>152</v>
      </c>
      <c r="H373" s="510">
        <v>0</v>
      </c>
      <c r="I373" s="510">
        <v>0.09</v>
      </c>
      <c r="J373" s="510">
        <v>0</v>
      </c>
      <c r="K373" s="510">
        <v>0</v>
      </c>
      <c r="L373" s="511">
        <f t="shared" si="10"/>
        <v>0.09</v>
      </c>
      <c r="N373" s="40"/>
      <c r="O373" s="40"/>
      <c r="P373" s="40"/>
      <c r="Q373" s="40"/>
      <c r="R373" s="40"/>
      <c r="S373" s="40"/>
      <c r="T373" s="40"/>
      <c r="U373" s="40"/>
    </row>
    <row r="374" spans="1:21" s="41" customFormat="1" x14ac:dyDescent="0.2">
      <c r="A374" s="419" t="str">
        <f t="shared" si="11"/>
        <v>81104319</v>
      </c>
      <c r="B374" s="498">
        <v>8110</v>
      </c>
      <c r="C374" s="499">
        <v>4319</v>
      </c>
      <c r="D374" s="499"/>
      <c r="E374" s="499"/>
      <c r="F374" s="499"/>
      <c r="G374" s="500" t="s">
        <v>158</v>
      </c>
      <c r="H374" s="501">
        <v>0</v>
      </c>
      <c r="I374" s="501">
        <v>0</v>
      </c>
      <c r="J374" s="501">
        <v>0</v>
      </c>
      <c r="K374" s="501">
        <v>0</v>
      </c>
      <c r="L374" s="502">
        <f t="shared" si="10"/>
        <v>0</v>
      </c>
      <c r="N374" s="40"/>
      <c r="O374" s="40"/>
      <c r="P374" s="40"/>
      <c r="Q374" s="40"/>
      <c r="R374" s="40"/>
      <c r="S374" s="40"/>
      <c r="T374" s="40"/>
      <c r="U374" s="40"/>
    </row>
    <row r="375" spans="1:21" s="41" customFormat="1" x14ac:dyDescent="0.2">
      <c r="A375" s="419" t="str">
        <f t="shared" si="11"/>
        <v>811043191</v>
      </c>
      <c r="B375" s="503">
        <v>8110</v>
      </c>
      <c r="C375" s="504">
        <v>4319</v>
      </c>
      <c r="D375" s="504">
        <v>1</v>
      </c>
      <c r="E375" s="504"/>
      <c r="F375" s="504"/>
      <c r="G375" s="505" t="s">
        <v>158</v>
      </c>
      <c r="H375" s="506">
        <v>0</v>
      </c>
      <c r="I375" s="506">
        <v>0</v>
      </c>
      <c r="J375" s="506">
        <v>0</v>
      </c>
      <c r="K375" s="506">
        <v>0</v>
      </c>
      <c r="L375" s="502">
        <f t="shared" si="10"/>
        <v>0</v>
      </c>
      <c r="N375" s="40"/>
      <c r="O375" s="40"/>
      <c r="P375" s="40"/>
      <c r="Q375" s="40"/>
      <c r="R375" s="40"/>
      <c r="S375" s="40"/>
      <c r="T375" s="40"/>
      <c r="U375" s="40"/>
    </row>
    <row r="376" spans="1:21" s="41" customFormat="1" x14ac:dyDescent="0.2">
      <c r="A376" s="419" t="str">
        <f t="shared" si="11"/>
        <v>8110431911</v>
      </c>
      <c r="B376" s="503">
        <v>8110</v>
      </c>
      <c r="C376" s="504">
        <v>4319</v>
      </c>
      <c r="D376" s="504">
        <v>1</v>
      </c>
      <c r="E376" s="504">
        <v>1</v>
      </c>
      <c r="F376" s="504"/>
      <c r="G376" s="505" t="s">
        <v>158</v>
      </c>
      <c r="H376" s="506">
        <v>0</v>
      </c>
      <c r="I376" s="506">
        <v>0</v>
      </c>
      <c r="J376" s="506">
        <v>0</v>
      </c>
      <c r="K376" s="506">
        <v>0</v>
      </c>
      <c r="L376" s="502">
        <f t="shared" si="10"/>
        <v>0</v>
      </c>
      <c r="N376" s="40"/>
      <c r="O376" s="40"/>
      <c r="P376" s="40"/>
      <c r="Q376" s="40"/>
      <c r="R376" s="40"/>
      <c r="S376" s="40"/>
      <c r="T376" s="40"/>
      <c r="U376" s="40"/>
    </row>
    <row r="377" spans="1:21" s="41" customFormat="1" x14ac:dyDescent="0.2">
      <c r="A377" s="419" t="str">
        <f t="shared" si="11"/>
        <v>81104319111</v>
      </c>
      <c r="B377" s="507">
        <v>8110</v>
      </c>
      <c r="C377" s="508">
        <v>4319</v>
      </c>
      <c r="D377" s="508">
        <v>1</v>
      </c>
      <c r="E377" s="508">
        <v>1</v>
      </c>
      <c r="F377" s="508">
        <v>1</v>
      </c>
      <c r="G377" s="509" t="s">
        <v>158</v>
      </c>
      <c r="H377" s="510">
        <v>0</v>
      </c>
      <c r="I377" s="510">
        <v>0</v>
      </c>
      <c r="J377" s="510">
        <v>0</v>
      </c>
      <c r="K377" s="510">
        <v>0</v>
      </c>
      <c r="L377" s="511">
        <f t="shared" si="10"/>
        <v>0</v>
      </c>
      <c r="N377" s="40"/>
      <c r="O377" s="40"/>
      <c r="P377" s="40"/>
      <c r="Q377" s="40"/>
      <c r="R377" s="40"/>
      <c r="S377" s="40"/>
      <c r="T377" s="40"/>
      <c r="U377" s="40"/>
    </row>
    <row r="378" spans="1:21" s="41" customFormat="1" ht="19.5" customHeight="1" x14ac:dyDescent="0.2">
      <c r="A378" s="419" t="str">
        <f t="shared" si="11"/>
        <v>81104320</v>
      </c>
      <c r="B378" s="498">
        <v>8110</v>
      </c>
      <c r="C378" s="499">
        <v>4320</v>
      </c>
      <c r="D378" s="499"/>
      <c r="E378" s="499"/>
      <c r="F378" s="499"/>
      <c r="G378" s="500" t="s">
        <v>42</v>
      </c>
      <c r="H378" s="501">
        <v>0</v>
      </c>
      <c r="I378" s="501">
        <v>0</v>
      </c>
      <c r="J378" s="501">
        <v>0</v>
      </c>
      <c r="K378" s="501">
        <v>0</v>
      </c>
      <c r="L378" s="502">
        <f t="shared" si="10"/>
        <v>0</v>
      </c>
      <c r="N378" s="40"/>
      <c r="O378" s="40"/>
      <c r="P378" s="40"/>
      <c r="Q378" s="40"/>
      <c r="R378" s="40"/>
      <c r="S378" s="40"/>
      <c r="T378" s="40"/>
      <c r="U378" s="40"/>
    </row>
    <row r="379" spans="1:21" s="41" customFormat="1" x14ac:dyDescent="0.2">
      <c r="A379" s="419" t="str">
        <f t="shared" si="11"/>
        <v>81104321</v>
      </c>
      <c r="B379" s="498">
        <v>8110</v>
      </c>
      <c r="C379" s="499">
        <v>4321</v>
      </c>
      <c r="D379" s="499"/>
      <c r="E379" s="499"/>
      <c r="F379" s="499"/>
      <c r="G379" s="500" t="s">
        <v>159</v>
      </c>
      <c r="H379" s="501">
        <v>0</v>
      </c>
      <c r="I379" s="501">
        <v>0</v>
      </c>
      <c r="J379" s="501">
        <v>0</v>
      </c>
      <c r="K379" s="501">
        <v>0</v>
      </c>
      <c r="L379" s="502">
        <f t="shared" si="10"/>
        <v>0</v>
      </c>
      <c r="N379" s="40"/>
      <c r="O379" s="40"/>
      <c r="P379" s="40"/>
      <c r="Q379" s="40"/>
      <c r="R379" s="40"/>
      <c r="S379" s="40"/>
      <c r="T379" s="40"/>
      <c r="U379" s="40"/>
    </row>
    <row r="380" spans="1:21" s="41" customFormat="1" ht="24" x14ac:dyDescent="0.2">
      <c r="A380" s="419" t="str">
        <f t="shared" si="11"/>
        <v>811043211</v>
      </c>
      <c r="B380" s="503">
        <v>8110</v>
      </c>
      <c r="C380" s="504">
        <v>4321</v>
      </c>
      <c r="D380" s="504">
        <v>1</v>
      </c>
      <c r="E380" s="504"/>
      <c r="F380" s="504"/>
      <c r="G380" s="505" t="s">
        <v>159</v>
      </c>
      <c r="H380" s="506">
        <v>0</v>
      </c>
      <c r="I380" s="506">
        <v>0</v>
      </c>
      <c r="J380" s="506">
        <v>0</v>
      </c>
      <c r="K380" s="506">
        <v>0</v>
      </c>
      <c r="L380" s="502">
        <f t="shared" si="10"/>
        <v>0</v>
      </c>
      <c r="N380" s="40"/>
      <c r="O380" s="40"/>
      <c r="P380" s="40"/>
      <c r="Q380" s="40"/>
      <c r="R380" s="40"/>
      <c r="S380" s="40"/>
      <c r="T380" s="40"/>
      <c r="U380" s="40"/>
    </row>
    <row r="381" spans="1:21" s="41" customFormat="1" ht="24" x14ac:dyDescent="0.2">
      <c r="A381" s="419" t="str">
        <f t="shared" si="11"/>
        <v>8110432111</v>
      </c>
      <c r="B381" s="503">
        <v>8110</v>
      </c>
      <c r="C381" s="504">
        <v>4321</v>
      </c>
      <c r="D381" s="504">
        <v>1</v>
      </c>
      <c r="E381" s="504">
        <v>1</v>
      </c>
      <c r="F381" s="504"/>
      <c r="G381" s="505" t="s">
        <v>159</v>
      </c>
      <c r="H381" s="506">
        <v>0</v>
      </c>
      <c r="I381" s="506">
        <v>0</v>
      </c>
      <c r="J381" s="506">
        <v>0</v>
      </c>
      <c r="K381" s="506">
        <v>0</v>
      </c>
      <c r="L381" s="502">
        <f t="shared" si="10"/>
        <v>0</v>
      </c>
      <c r="N381" s="40"/>
      <c r="O381" s="40"/>
      <c r="P381" s="40"/>
      <c r="Q381" s="40"/>
      <c r="R381" s="40"/>
      <c r="S381" s="40"/>
      <c r="T381" s="40"/>
      <c r="U381" s="40"/>
    </row>
    <row r="382" spans="1:21" s="41" customFormat="1" ht="24" x14ac:dyDescent="0.2">
      <c r="A382" s="419" t="str">
        <f t="shared" si="11"/>
        <v>81104321111</v>
      </c>
      <c r="B382" s="507">
        <v>8110</v>
      </c>
      <c r="C382" s="508">
        <v>4321</v>
      </c>
      <c r="D382" s="508">
        <v>1</v>
      </c>
      <c r="E382" s="508">
        <v>1</v>
      </c>
      <c r="F382" s="508">
        <v>1</v>
      </c>
      <c r="G382" s="509" t="s">
        <v>159</v>
      </c>
      <c r="H382" s="510">
        <v>0</v>
      </c>
      <c r="I382" s="510">
        <v>0</v>
      </c>
      <c r="J382" s="510">
        <v>0</v>
      </c>
      <c r="K382" s="510">
        <v>0</v>
      </c>
      <c r="L382" s="511">
        <f t="shared" si="10"/>
        <v>0</v>
      </c>
      <c r="N382" s="40"/>
      <c r="O382" s="40"/>
      <c r="P382" s="40"/>
      <c r="Q382" s="40"/>
      <c r="R382" s="40"/>
      <c r="S382" s="40"/>
      <c r="T382" s="40"/>
      <c r="U382" s="40"/>
    </row>
    <row r="383" spans="1:21" s="41" customFormat="1" x14ac:dyDescent="0.2">
      <c r="A383" s="419" t="str">
        <f t="shared" si="11"/>
        <v>81104322</v>
      </c>
      <c r="B383" s="498">
        <v>8110</v>
      </c>
      <c r="C383" s="499">
        <v>4322</v>
      </c>
      <c r="D383" s="499"/>
      <c r="E383" s="499"/>
      <c r="F383" s="499"/>
      <c r="G383" s="500" t="s">
        <v>160</v>
      </c>
      <c r="H383" s="501">
        <v>0</v>
      </c>
      <c r="I383" s="501">
        <v>0</v>
      </c>
      <c r="J383" s="501">
        <v>0</v>
      </c>
      <c r="K383" s="501">
        <v>0</v>
      </c>
      <c r="L383" s="502">
        <f t="shared" si="10"/>
        <v>0</v>
      </c>
      <c r="N383" s="40"/>
      <c r="O383" s="40"/>
      <c r="P383" s="40"/>
      <c r="Q383" s="40"/>
      <c r="R383" s="40"/>
      <c r="S383" s="40"/>
      <c r="T383" s="40"/>
      <c r="U383" s="40"/>
    </row>
    <row r="384" spans="1:21" s="41" customFormat="1" ht="24" x14ac:dyDescent="0.2">
      <c r="A384" s="419" t="str">
        <f t="shared" si="11"/>
        <v>811043221</v>
      </c>
      <c r="B384" s="503">
        <v>8110</v>
      </c>
      <c r="C384" s="504">
        <v>4322</v>
      </c>
      <c r="D384" s="504">
        <v>1</v>
      </c>
      <c r="E384" s="504"/>
      <c r="F384" s="504"/>
      <c r="G384" s="505" t="s">
        <v>160</v>
      </c>
      <c r="H384" s="506">
        <v>0</v>
      </c>
      <c r="I384" s="506">
        <v>0</v>
      </c>
      <c r="J384" s="506">
        <v>0</v>
      </c>
      <c r="K384" s="506">
        <v>0</v>
      </c>
      <c r="L384" s="502">
        <f t="shared" si="10"/>
        <v>0</v>
      </c>
      <c r="N384" s="40"/>
      <c r="O384" s="40"/>
      <c r="P384" s="40"/>
      <c r="Q384" s="40"/>
      <c r="R384" s="40"/>
      <c r="S384" s="40"/>
      <c r="T384" s="40"/>
      <c r="U384" s="40"/>
    </row>
    <row r="385" spans="1:21" s="41" customFormat="1" ht="24" x14ac:dyDescent="0.2">
      <c r="A385" s="419" t="str">
        <f t="shared" si="11"/>
        <v>8110432211</v>
      </c>
      <c r="B385" s="503">
        <v>8110</v>
      </c>
      <c r="C385" s="504">
        <v>4322</v>
      </c>
      <c r="D385" s="504">
        <v>1</v>
      </c>
      <c r="E385" s="504">
        <v>1</v>
      </c>
      <c r="F385" s="504"/>
      <c r="G385" s="505" t="s">
        <v>160</v>
      </c>
      <c r="H385" s="506">
        <v>0</v>
      </c>
      <c r="I385" s="506">
        <v>0</v>
      </c>
      <c r="J385" s="506">
        <v>0</v>
      </c>
      <c r="K385" s="506">
        <v>0</v>
      </c>
      <c r="L385" s="502">
        <f t="shared" si="10"/>
        <v>0</v>
      </c>
      <c r="N385" s="40"/>
      <c r="O385" s="40"/>
      <c r="P385" s="40"/>
      <c r="Q385" s="40"/>
      <c r="R385" s="40"/>
      <c r="S385" s="40"/>
      <c r="T385" s="40"/>
      <c r="U385" s="40"/>
    </row>
    <row r="386" spans="1:21" s="41" customFormat="1" ht="24" x14ac:dyDescent="0.2">
      <c r="A386" s="419" t="str">
        <f t="shared" si="11"/>
        <v>81104322111</v>
      </c>
      <c r="B386" s="507">
        <v>8110</v>
      </c>
      <c r="C386" s="508">
        <v>4322</v>
      </c>
      <c r="D386" s="508">
        <v>1</v>
      </c>
      <c r="E386" s="508">
        <v>1</v>
      </c>
      <c r="F386" s="508">
        <v>1</v>
      </c>
      <c r="G386" s="509" t="s">
        <v>160</v>
      </c>
      <c r="H386" s="510">
        <v>0</v>
      </c>
      <c r="I386" s="510">
        <v>0</v>
      </c>
      <c r="J386" s="510">
        <v>0</v>
      </c>
      <c r="K386" s="510">
        <v>0</v>
      </c>
      <c r="L386" s="511">
        <f t="shared" si="10"/>
        <v>0</v>
      </c>
      <c r="N386" s="40"/>
      <c r="O386" s="40"/>
      <c r="P386" s="40"/>
      <c r="Q386" s="40"/>
      <c r="R386" s="40"/>
      <c r="S386" s="40"/>
      <c r="T386" s="40"/>
      <c r="U386" s="40"/>
    </row>
    <row r="387" spans="1:21" s="41" customFormat="1" ht="24" x14ac:dyDescent="0.2">
      <c r="A387" s="419" t="str">
        <f t="shared" si="11"/>
        <v>81104323</v>
      </c>
      <c r="B387" s="498">
        <v>8110</v>
      </c>
      <c r="C387" s="499">
        <v>4323</v>
      </c>
      <c r="D387" s="499"/>
      <c r="E387" s="499"/>
      <c r="F387" s="499"/>
      <c r="G387" s="500" t="s">
        <v>161</v>
      </c>
      <c r="H387" s="501">
        <v>0</v>
      </c>
      <c r="I387" s="501">
        <v>0</v>
      </c>
      <c r="J387" s="501">
        <v>0</v>
      </c>
      <c r="K387" s="501">
        <v>0</v>
      </c>
      <c r="L387" s="502">
        <f t="shared" si="10"/>
        <v>0</v>
      </c>
      <c r="N387" s="40"/>
      <c r="O387" s="40"/>
      <c r="P387" s="40"/>
      <c r="Q387" s="40"/>
      <c r="R387" s="40"/>
      <c r="S387" s="40"/>
      <c r="T387" s="40"/>
      <c r="U387" s="40"/>
    </row>
    <row r="388" spans="1:21" s="41" customFormat="1" ht="24" x14ac:dyDescent="0.2">
      <c r="A388" s="419" t="str">
        <f t="shared" si="11"/>
        <v>811043231</v>
      </c>
      <c r="B388" s="503">
        <v>8110</v>
      </c>
      <c r="C388" s="504">
        <v>4323</v>
      </c>
      <c r="D388" s="504">
        <v>1</v>
      </c>
      <c r="E388" s="504"/>
      <c r="F388" s="504"/>
      <c r="G388" s="505" t="s">
        <v>161</v>
      </c>
      <c r="H388" s="506">
        <v>0</v>
      </c>
      <c r="I388" s="506">
        <v>0</v>
      </c>
      <c r="J388" s="506">
        <v>0</v>
      </c>
      <c r="K388" s="506">
        <v>0</v>
      </c>
      <c r="L388" s="502">
        <f t="shared" si="10"/>
        <v>0</v>
      </c>
      <c r="N388" s="40"/>
      <c r="O388" s="40"/>
      <c r="P388" s="40"/>
      <c r="Q388" s="40"/>
      <c r="R388" s="40"/>
      <c r="S388" s="40"/>
      <c r="T388" s="40"/>
      <c r="U388" s="40"/>
    </row>
    <row r="389" spans="1:21" s="41" customFormat="1" ht="19.5" customHeight="1" x14ac:dyDescent="0.2">
      <c r="A389" s="419" t="str">
        <f t="shared" si="11"/>
        <v>8110432311</v>
      </c>
      <c r="B389" s="503">
        <v>8110</v>
      </c>
      <c r="C389" s="504">
        <v>4323</v>
      </c>
      <c r="D389" s="504">
        <v>1</v>
      </c>
      <c r="E389" s="504">
        <v>1</v>
      </c>
      <c r="F389" s="504"/>
      <c r="G389" s="505" t="s">
        <v>161</v>
      </c>
      <c r="H389" s="506">
        <v>0</v>
      </c>
      <c r="I389" s="506">
        <v>0</v>
      </c>
      <c r="J389" s="506">
        <v>0</v>
      </c>
      <c r="K389" s="506">
        <v>0</v>
      </c>
      <c r="L389" s="502">
        <f t="shared" si="10"/>
        <v>0</v>
      </c>
      <c r="N389" s="40"/>
      <c r="O389" s="40"/>
      <c r="P389" s="40"/>
      <c r="Q389" s="40"/>
      <c r="R389" s="40"/>
      <c r="S389" s="40"/>
      <c r="T389" s="40"/>
      <c r="U389" s="40"/>
    </row>
    <row r="390" spans="1:21" s="41" customFormat="1" ht="17.25" customHeight="1" x14ac:dyDescent="0.2">
      <c r="A390" s="419" t="str">
        <f t="shared" si="11"/>
        <v>81104323111</v>
      </c>
      <c r="B390" s="507">
        <v>8110</v>
      </c>
      <c r="C390" s="508">
        <v>4323</v>
      </c>
      <c r="D390" s="508">
        <v>1</v>
      </c>
      <c r="E390" s="508">
        <v>1</v>
      </c>
      <c r="F390" s="508">
        <v>1</v>
      </c>
      <c r="G390" s="509" t="s">
        <v>161</v>
      </c>
      <c r="H390" s="510">
        <v>0</v>
      </c>
      <c r="I390" s="510">
        <v>0</v>
      </c>
      <c r="J390" s="510">
        <v>0</v>
      </c>
      <c r="K390" s="510">
        <v>0</v>
      </c>
      <c r="L390" s="511">
        <f t="shared" si="10"/>
        <v>0</v>
      </c>
      <c r="N390" s="40"/>
      <c r="O390" s="40"/>
      <c r="P390" s="40"/>
      <c r="Q390" s="40"/>
      <c r="R390" s="40"/>
      <c r="S390" s="40"/>
      <c r="T390" s="40"/>
      <c r="U390" s="40"/>
    </row>
    <row r="391" spans="1:21" s="41" customFormat="1" ht="24" x14ac:dyDescent="0.2">
      <c r="A391" s="419" t="str">
        <f t="shared" si="11"/>
        <v>81104324</v>
      </c>
      <c r="B391" s="498">
        <v>8110</v>
      </c>
      <c r="C391" s="499">
        <v>4324</v>
      </c>
      <c r="D391" s="499"/>
      <c r="E391" s="499"/>
      <c r="F391" s="499"/>
      <c r="G391" s="500" t="s">
        <v>162</v>
      </c>
      <c r="H391" s="501">
        <v>0</v>
      </c>
      <c r="I391" s="501">
        <v>0</v>
      </c>
      <c r="J391" s="501">
        <v>0</v>
      </c>
      <c r="K391" s="501">
        <v>0</v>
      </c>
      <c r="L391" s="502">
        <f t="shared" si="10"/>
        <v>0</v>
      </c>
      <c r="N391" s="40"/>
      <c r="O391" s="40"/>
      <c r="P391" s="40"/>
      <c r="Q391" s="40"/>
      <c r="R391" s="40"/>
      <c r="S391" s="40"/>
      <c r="T391" s="40"/>
      <c r="U391" s="40"/>
    </row>
    <row r="392" spans="1:21" s="41" customFormat="1" ht="24" x14ac:dyDescent="0.2">
      <c r="A392" s="419" t="str">
        <f t="shared" si="11"/>
        <v>811043241</v>
      </c>
      <c r="B392" s="503">
        <v>8110</v>
      </c>
      <c r="C392" s="504">
        <v>4324</v>
      </c>
      <c r="D392" s="504">
        <v>1</v>
      </c>
      <c r="E392" s="504"/>
      <c r="F392" s="504"/>
      <c r="G392" s="505" t="s">
        <v>162</v>
      </c>
      <c r="H392" s="506">
        <v>0</v>
      </c>
      <c r="I392" s="506">
        <v>0</v>
      </c>
      <c r="J392" s="506">
        <v>0</v>
      </c>
      <c r="K392" s="506">
        <v>0</v>
      </c>
      <c r="L392" s="502">
        <f t="shared" si="10"/>
        <v>0</v>
      </c>
      <c r="N392" s="40"/>
      <c r="O392" s="40"/>
      <c r="P392" s="40"/>
      <c r="Q392" s="40"/>
      <c r="R392" s="40"/>
      <c r="S392" s="40"/>
      <c r="T392" s="40"/>
      <c r="U392" s="40"/>
    </row>
    <row r="393" spans="1:21" s="41" customFormat="1" ht="24" x14ac:dyDescent="0.2">
      <c r="A393" s="419" t="str">
        <f t="shared" si="11"/>
        <v>8110432411</v>
      </c>
      <c r="B393" s="503">
        <v>8110</v>
      </c>
      <c r="C393" s="504">
        <v>4324</v>
      </c>
      <c r="D393" s="504">
        <v>1</v>
      </c>
      <c r="E393" s="504">
        <v>1</v>
      </c>
      <c r="F393" s="504"/>
      <c r="G393" s="505" t="s">
        <v>162</v>
      </c>
      <c r="H393" s="506">
        <v>0</v>
      </c>
      <c r="I393" s="506">
        <v>0</v>
      </c>
      <c r="J393" s="506">
        <v>0</v>
      </c>
      <c r="K393" s="506">
        <v>0</v>
      </c>
      <c r="L393" s="502">
        <f t="shared" si="10"/>
        <v>0</v>
      </c>
      <c r="N393" s="40"/>
      <c r="O393" s="40"/>
      <c r="P393" s="40"/>
      <c r="Q393" s="40"/>
      <c r="R393" s="40"/>
      <c r="S393" s="40"/>
      <c r="T393" s="40"/>
      <c r="U393" s="40"/>
    </row>
    <row r="394" spans="1:21" s="41" customFormat="1" ht="17.25" customHeight="1" x14ac:dyDescent="0.2">
      <c r="A394" s="419" t="str">
        <f t="shared" si="11"/>
        <v>81104324111</v>
      </c>
      <c r="B394" s="507">
        <v>8110</v>
      </c>
      <c r="C394" s="508">
        <v>4324</v>
      </c>
      <c r="D394" s="508">
        <v>1</v>
      </c>
      <c r="E394" s="508">
        <v>1</v>
      </c>
      <c r="F394" s="508">
        <v>1</v>
      </c>
      <c r="G394" s="509" t="s">
        <v>162</v>
      </c>
      <c r="H394" s="510">
        <v>0</v>
      </c>
      <c r="I394" s="510">
        <v>0</v>
      </c>
      <c r="J394" s="510">
        <v>0</v>
      </c>
      <c r="K394" s="510">
        <v>0</v>
      </c>
      <c r="L394" s="511">
        <f t="shared" si="10"/>
        <v>0</v>
      </c>
      <c r="N394" s="40"/>
      <c r="O394" s="40"/>
      <c r="P394" s="40"/>
      <c r="Q394" s="40"/>
      <c r="R394" s="40"/>
      <c r="S394" s="40"/>
      <c r="T394" s="40"/>
      <c r="U394" s="40"/>
    </row>
    <row r="395" spans="1:21" s="41" customFormat="1" ht="24" x14ac:dyDescent="0.2">
      <c r="A395" s="419" t="str">
        <f t="shared" si="11"/>
        <v>81104325</v>
      </c>
      <c r="B395" s="498">
        <v>8110</v>
      </c>
      <c r="C395" s="499">
        <v>4325</v>
      </c>
      <c r="D395" s="499"/>
      <c r="E395" s="499"/>
      <c r="F395" s="499"/>
      <c r="G395" s="500" t="s">
        <v>163</v>
      </c>
      <c r="H395" s="501">
        <v>0</v>
      </c>
      <c r="I395" s="501">
        <v>0</v>
      </c>
      <c r="J395" s="501">
        <v>0</v>
      </c>
      <c r="K395" s="501">
        <v>0</v>
      </c>
      <c r="L395" s="502">
        <f t="shared" si="10"/>
        <v>0</v>
      </c>
      <c r="N395" s="40"/>
      <c r="O395" s="40"/>
      <c r="P395" s="40"/>
      <c r="Q395" s="40"/>
      <c r="R395" s="40"/>
      <c r="S395" s="40"/>
      <c r="T395" s="40"/>
      <c r="U395" s="40"/>
    </row>
    <row r="396" spans="1:21" s="41" customFormat="1" ht="24" x14ac:dyDescent="0.2">
      <c r="A396" s="419" t="str">
        <f t="shared" si="11"/>
        <v>811043251</v>
      </c>
      <c r="B396" s="503">
        <v>8110</v>
      </c>
      <c r="C396" s="504">
        <v>4325</v>
      </c>
      <c r="D396" s="504">
        <v>1</v>
      </c>
      <c r="E396" s="504"/>
      <c r="F396" s="504"/>
      <c r="G396" s="505" t="s">
        <v>163</v>
      </c>
      <c r="H396" s="506">
        <v>0</v>
      </c>
      <c r="I396" s="506">
        <v>0</v>
      </c>
      <c r="J396" s="506">
        <v>0</v>
      </c>
      <c r="K396" s="506">
        <v>0</v>
      </c>
      <c r="L396" s="502">
        <f t="shared" si="10"/>
        <v>0</v>
      </c>
      <c r="N396" s="40"/>
      <c r="O396" s="40"/>
      <c r="P396" s="40"/>
      <c r="Q396" s="40"/>
      <c r="R396" s="40"/>
      <c r="S396" s="40"/>
      <c r="T396" s="40"/>
      <c r="U396" s="40"/>
    </row>
    <row r="397" spans="1:21" s="41" customFormat="1" ht="24" x14ac:dyDescent="0.2">
      <c r="A397" s="419" t="str">
        <f t="shared" si="11"/>
        <v>8110432511</v>
      </c>
      <c r="B397" s="503">
        <v>8110</v>
      </c>
      <c r="C397" s="504">
        <v>4325</v>
      </c>
      <c r="D397" s="504">
        <v>1</v>
      </c>
      <c r="E397" s="504">
        <v>1</v>
      </c>
      <c r="F397" s="504"/>
      <c r="G397" s="505" t="s">
        <v>163</v>
      </c>
      <c r="H397" s="506">
        <v>0</v>
      </c>
      <c r="I397" s="506">
        <v>0</v>
      </c>
      <c r="J397" s="506">
        <v>0</v>
      </c>
      <c r="K397" s="506">
        <v>0</v>
      </c>
      <c r="L397" s="502">
        <f t="shared" ref="L397:L454" si="12">H397+I397+J397+K397</f>
        <v>0</v>
      </c>
      <c r="N397" s="40"/>
      <c r="O397" s="40"/>
      <c r="P397" s="40"/>
      <c r="Q397" s="40"/>
      <c r="R397" s="40"/>
      <c r="S397" s="40"/>
      <c r="T397" s="40"/>
      <c r="U397" s="40"/>
    </row>
    <row r="398" spans="1:21" s="41" customFormat="1" ht="17.25" customHeight="1" x14ac:dyDescent="0.2">
      <c r="A398" s="419" t="str">
        <f t="shared" si="11"/>
        <v>81104325111</v>
      </c>
      <c r="B398" s="507">
        <v>8110</v>
      </c>
      <c r="C398" s="508">
        <v>4325</v>
      </c>
      <c r="D398" s="508">
        <v>1</v>
      </c>
      <c r="E398" s="508">
        <v>1</v>
      </c>
      <c r="F398" s="508">
        <v>1</v>
      </c>
      <c r="G398" s="509" t="s">
        <v>163</v>
      </c>
      <c r="H398" s="510">
        <v>0</v>
      </c>
      <c r="I398" s="510">
        <v>0</v>
      </c>
      <c r="J398" s="510">
        <v>0</v>
      </c>
      <c r="K398" s="510">
        <v>0</v>
      </c>
      <c r="L398" s="511">
        <f t="shared" si="12"/>
        <v>0</v>
      </c>
      <c r="N398" s="40"/>
      <c r="O398" s="40"/>
      <c r="P398" s="40"/>
      <c r="Q398" s="40"/>
      <c r="R398" s="40"/>
      <c r="S398" s="40"/>
      <c r="T398" s="40"/>
      <c r="U398" s="40"/>
    </row>
    <row r="399" spans="1:21" s="41" customFormat="1" ht="24" x14ac:dyDescent="0.2">
      <c r="A399" s="419" t="str">
        <f t="shared" si="11"/>
        <v>81104330</v>
      </c>
      <c r="B399" s="498">
        <v>8110</v>
      </c>
      <c r="C399" s="499">
        <v>4330</v>
      </c>
      <c r="D399" s="499"/>
      <c r="E399" s="499"/>
      <c r="F399" s="499"/>
      <c r="G399" s="500" t="s">
        <v>43</v>
      </c>
      <c r="H399" s="501">
        <v>0</v>
      </c>
      <c r="I399" s="501">
        <v>0</v>
      </c>
      <c r="J399" s="501">
        <v>0</v>
      </c>
      <c r="K399" s="501">
        <v>0</v>
      </c>
      <c r="L399" s="502">
        <f t="shared" si="12"/>
        <v>0</v>
      </c>
      <c r="N399" s="40"/>
      <c r="O399" s="40"/>
      <c r="P399" s="40"/>
      <c r="Q399" s="40"/>
      <c r="R399" s="40"/>
      <c r="S399" s="40"/>
      <c r="T399" s="40"/>
      <c r="U399" s="40"/>
    </row>
    <row r="400" spans="1:21" s="41" customFormat="1" ht="24" x14ac:dyDescent="0.2">
      <c r="A400" s="419" t="str">
        <f t="shared" si="11"/>
        <v>81104331</v>
      </c>
      <c r="B400" s="498">
        <v>8110</v>
      </c>
      <c r="C400" s="499">
        <v>4331</v>
      </c>
      <c r="D400" s="499"/>
      <c r="E400" s="499"/>
      <c r="F400" s="499"/>
      <c r="G400" s="500" t="s">
        <v>564</v>
      </c>
      <c r="H400" s="501">
        <v>0</v>
      </c>
      <c r="I400" s="501">
        <v>0</v>
      </c>
      <c r="J400" s="501">
        <v>0</v>
      </c>
      <c r="K400" s="501">
        <v>0</v>
      </c>
      <c r="L400" s="502">
        <f t="shared" si="12"/>
        <v>0</v>
      </c>
      <c r="N400" s="40"/>
      <c r="O400" s="40"/>
      <c r="P400" s="40"/>
      <c r="Q400" s="40"/>
      <c r="R400" s="40"/>
      <c r="S400" s="40"/>
      <c r="T400" s="40"/>
      <c r="U400" s="40"/>
    </row>
    <row r="401" spans="1:21" s="41" customFormat="1" ht="24" x14ac:dyDescent="0.2">
      <c r="A401" s="419" t="str">
        <f t="shared" ref="A401:A458" si="13">B401&amp;C401&amp;D401&amp;E401&amp;F401</f>
        <v>811043311</v>
      </c>
      <c r="B401" s="503">
        <v>8110</v>
      </c>
      <c r="C401" s="504">
        <v>4331</v>
      </c>
      <c r="D401" s="504">
        <v>1</v>
      </c>
      <c r="E401" s="504"/>
      <c r="F401" s="504"/>
      <c r="G401" s="505" t="s">
        <v>564</v>
      </c>
      <c r="H401" s="506">
        <v>0</v>
      </c>
      <c r="I401" s="506">
        <v>0</v>
      </c>
      <c r="J401" s="506">
        <v>0</v>
      </c>
      <c r="K401" s="506">
        <v>0</v>
      </c>
      <c r="L401" s="502">
        <f t="shared" si="12"/>
        <v>0</v>
      </c>
      <c r="N401" s="40"/>
      <c r="O401" s="40"/>
      <c r="P401" s="40"/>
      <c r="Q401" s="40"/>
      <c r="R401" s="40"/>
      <c r="S401" s="40"/>
      <c r="T401" s="40"/>
      <c r="U401" s="40"/>
    </row>
    <row r="402" spans="1:21" s="41" customFormat="1" ht="24" x14ac:dyDescent="0.2">
      <c r="A402" s="419" t="str">
        <f t="shared" si="13"/>
        <v>8110433111</v>
      </c>
      <c r="B402" s="503">
        <v>8110</v>
      </c>
      <c r="C402" s="504">
        <v>4331</v>
      </c>
      <c r="D402" s="504">
        <v>1</v>
      </c>
      <c r="E402" s="504">
        <v>1</v>
      </c>
      <c r="F402" s="504"/>
      <c r="G402" s="505" t="s">
        <v>564</v>
      </c>
      <c r="H402" s="506">
        <v>0</v>
      </c>
      <c r="I402" s="506">
        <v>0</v>
      </c>
      <c r="J402" s="506">
        <v>0</v>
      </c>
      <c r="K402" s="506">
        <v>0</v>
      </c>
      <c r="L402" s="502">
        <f t="shared" si="12"/>
        <v>0</v>
      </c>
      <c r="N402" s="40"/>
      <c r="O402" s="40"/>
      <c r="P402" s="40"/>
      <c r="Q402" s="40"/>
      <c r="R402" s="40"/>
      <c r="S402" s="40"/>
      <c r="T402" s="40"/>
      <c r="U402" s="40"/>
    </row>
    <row r="403" spans="1:21" s="41" customFormat="1" ht="24" x14ac:dyDescent="0.2">
      <c r="A403" s="419" t="str">
        <f t="shared" si="13"/>
        <v>81104331111</v>
      </c>
      <c r="B403" s="507">
        <v>8110</v>
      </c>
      <c r="C403" s="508">
        <v>4331</v>
      </c>
      <c r="D403" s="508">
        <v>1</v>
      </c>
      <c r="E403" s="508">
        <v>1</v>
      </c>
      <c r="F403" s="508">
        <v>1</v>
      </c>
      <c r="G403" s="509" t="s">
        <v>564</v>
      </c>
      <c r="H403" s="510">
        <v>0</v>
      </c>
      <c r="I403" s="510">
        <v>0</v>
      </c>
      <c r="J403" s="510">
        <v>0</v>
      </c>
      <c r="K403" s="510">
        <v>0</v>
      </c>
      <c r="L403" s="511">
        <f t="shared" si="12"/>
        <v>0</v>
      </c>
      <c r="N403" s="40"/>
      <c r="O403" s="40"/>
      <c r="P403" s="40"/>
      <c r="Q403" s="40"/>
      <c r="R403" s="40"/>
      <c r="S403" s="40"/>
      <c r="T403" s="40"/>
      <c r="U403" s="40"/>
    </row>
    <row r="404" spans="1:21" s="41" customFormat="1" x14ac:dyDescent="0.2">
      <c r="A404" s="419" t="str">
        <f t="shared" si="13"/>
        <v>81104340</v>
      </c>
      <c r="B404" s="498">
        <v>8110</v>
      </c>
      <c r="C404" s="499">
        <v>4340</v>
      </c>
      <c r="D404" s="499"/>
      <c r="E404" s="499"/>
      <c r="F404" s="499"/>
      <c r="G404" s="500" t="s">
        <v>44</v>
      </c>
      <c r="H404" s="501">
        <v>0</v>
      </c>
      <c r="I404" s="501">
        <v>0</v>
      </c>
      <c r="J404" s="501">
        <v>0</v>
      </c>
      <c r="K404" s="501">
        <v>0</v>
      </c>
      <c r="L404" s="502">
        <f t="shared" si="12"/>
        <v>0</v>
      </c>
      <c r="N404" s="40"/>
      <c r="O404" s="40"/>
      <c r="P404" s="40"/>
      <c r="Q404" s="40"/>
      <c r="R404" s="40"/>
      <c r="S404" s="40"/>
      <c r="T404" s="40"/>
      <c r="U404" s="40"/>
    </row>
    <row r="405" spans="1:21" s="41" customFormat="1" x14ac:dyDescent="0.2">
      <c r="A405" s="419" t="str">
        <f t="shared" si="13"/>
        <v>81104341</v>
      </c>
      <c r="B405" s="498">
        <v>8110</v>
      </c>
      <c r="C405" s="499">
        <v>4341</v>
      </c>
      <c r="D405" s="499"/>
      <c r="E405" s="499"/>
      <c r="F405" s="499"/>
      <c r="G405" s="500" t="s">
        <v>44</v>
      </c>
      <c r="H405" s="501">
        <v>0</v>
      </c>
      <c r="I405" s="501">
        <v>0</v>
      </c>
      <c r="J405" s="501">
        <v>0</v>
      </c>
      <c r="K405" s="501">
        <v>0</v>
      </c>
      <c r="L405" s="502">
        <f t="shared" si="12"/>
        <v>0</v>
      </c>
      <c r="N405" s="40"/>
      <c r="O405" s="40"/>
      <c r="P405" s="40"/>
      <c r="Q405" s="40"/>
      <c r="R405" s="40"/>
      <c r="S405" s="40"/>
      <c r="T405" s="40"/>
      <c r="U405" s="40"/>
    </row>
    <row r="406" spans="1:21" s="41" customFormat="1" ht="21" customHeight="1" x14ac:dyDescent="0.2">
      <c r="A406" s="419" t="str">
        <f t="shared" si="13"/>
        <v>811043411</v>
      </c>
      <c r="B406" s="503">
        <v>8110</v>
      </c>
      <c r="C406" s="504">
        <v>4341</v>
      </c>
      <c r="D406" s="504">
        <v>1</v>
      </c>
      <c r="E406" s="504"/>
      <c r="F406" s="504"/>
      <c r="G406" s="505" t="s">
        <v>44</v>
      </c>
      <c r="H406" s="506">
        <v>0</v>
      </c>
      <c r="I406" s="506">
        <v>0</v>
      </c>
      <c r="J406" s="506">
        <v>0</v>
      </c>
      <c r="K406" s="506">
        <v>0</v>
      </c>
      <c r="L406" s="502">
        <f t="shared" si="12"/>
        <v>0</v>
      </c>
      <c r="N406" s="40"/>
      <c r="O406" s="40"/>
      <c r="P406" s="40"/>
      <c r="Q406" s="40"/>
      <c r="R406" s="40"/>
      <c r="S406" s="40"/>
      <c r="T406" s="40"/>
      <c r="U406" s="40"/>
    </row>
    <row r="407" spans="1:21" s="41" customFormat="1" x14ac:dyDescent="0.2">
      <c r="A407" s="419" t="str">
        <f t="shared" si="13"/>
        <v>8110434111</v>
      </c>
      <c r="B407" s="503">
        <v>8110</v>
      </c>
      <c r="C407" s="504">
        <v>4341</v>
      </c>
      <c r="D407" s="504">
        <v>1</v>
      </c>
      <c r="E407" s="504">
        <v>1</v>
      </c>
      <c r="F407" s="504"/>
      <c r="G407" s="505" t="s">
        <v>44</v>
      </c>
      <c r="H407" s="506">
        <v>0</v>
      </c>
      <c r="I407" s="506">
        <v>0</v>
      </c>
      <c r="J407" s="506">
        <v>0</v>
      </c>
      <c r="K407" s="506">
        <v>0</v>
      </c>
      <c r="L407" s="502">
        <f t="shared" si="12"/>
        <v>0</v>
      </c>
      <c r="N407" s="40"/>
      <c r="O407" s="40"/>
      <c r="P407" s="40"/>
      <c r="Q407" s="40"/>
      <c r="R407" s="40"/>
      <c r="S407" s="40"/>
      <c r="T407" s="40"/>
      <c r="U407" s="40"/>
    </row>
    <row r="408" spans="1:21" s="41" customFormat="1" x14ac:dyDescent="0.2">
      <c r="A408" s="419" t="str">
        <f t="shared" si="13"/>
        <v>81104341111</v>
      </c>
      <c r="B408" s="507">
        <v>8110</v>
      </c>
      <c r="C408" s="508">
        <v>4341</v>
      </c>
      <c r="D408" s="508">
        <v>1</v>
      </c>
      <c r="E408" s="508">
        <v>1</v>
      </c>
      <c r="F408" s="508">
        <v>1</v>
      </c>
      <c r="G408" s="509" t="s">
        <v>44</v>
      </c>
      <c r="H408" s="510">
        <v>0</v>
      </c>
      <c r="I408" s="510">
        <v>0</v>
      </c>
      <c r="J408" s="510">
        <v>0</v>
      </c>
      <c r="K408" s="510">
        <v>0</v>
      </c>
      <c r="L408" s="511">
        <f t="shared" si="12"/>
        <v>0</v>
      </c>
      <c r="N408" s="40"/>
      <c r="O408" s="40"/>
      <c r="P408" s="40"/>
      <c r="Q408" s="40"/>
      <c r="R408" s="40"/>
      <c r="S408" s="40"/>
      <c r="T408" s="40"/>
      <c r="U408" s="40"/>
    </row>
    <row r="409" spans="1:21" s="41" customFormat="1" x14ac:dyDescent="0.2">
      <c r="A409" s="419" t="str">
        <f t="shared" si="13"/>
        <v>81104350</v>
      </c>
      <c r="B409" s="498">
        <v>8110</v>
      </c>
      <c r="C409" s="499">
        <v>4350</v>
      </c>
      <c r="D409" s="499"/>
      <c r="E409" s="499"/>
      <c r="F409" s="499"/>
      <c r="G409" s="500" t="s">
        <v>565</v>
      </c>
      <c r="H409" s="501">
        <v>0</v>
      </c>
      <c r="I409" s="501">
        <v>0</v>
      </c>
      <c r="J409" s="501">
        <v>0</v>
      </c>
      <c r="K409" s="501">
        <v>0</v>
      </c>
      <c r="L409" s="502">
        <f t="shared" si="12"/>
        <v>0</v>
      </c>
      <c r="N409" s="40"/>
      <c r="O409" s="40"/>
      <c r="P409" s="40"/>
      <c r="Q409" s="40"/>
      <c r="R409" s="40"/>
      <c r="S409" s="40"/>
      <c r="T409" s="40"/>
      <c r="U409" s="40"/>
    </row>
    <row r="410" spans="1:21" s="41" customFormat="1" ht="21" customHeight="1" x14ac:dyDescent="0.2">
      <c r="A410" s="419" t="str">
        <f t="shared" si="13"/>
        <v>81104351</v>
      </c>
      <c r="B410" s="498">
        <v>8110</v>
      </c>
      <c r="C410" s="499">
        <v>4351</v>
      </c>
      <c r="D410" s="499"/>
      <c r="E410" s="499"/>
      <c r="F410" s="499"/>
      <c r="G410" s="500" t="s">
        <v>565</v>
      </c>
      <c r="H410" s="501">
        <v>0</v>
      </c>
      <c r="I410" s="501">
        <v>0</v>
      </c>
      <c r="J410" s="501">
        <v>0</v>
      </c>
      <c r="K410" s="501">
        <v>0</v>
      </c>
      <c r="L410" s="502">
        <f t="shared" si="12"/>
        <v>0</v>
      </c>
      <c r="N410" s="40"/>
      <c r="O410" s="40"/>
      <c r="P410" s="40"/>
      <c r="Q410" s="40"/>
      <c r="R410" s="40"/>
      <c r="S410" s="40"/>
      <c r="T410" s="40"/>
      <c r="U410" s="40"/>
    </row>
    <row r="411" spans="1:21" s="41" customFormat="1" ht="19.5" customHeight="1" x14ac:dyDescent="0.2">
      <c r="A411" s="419" t="str">
        <f t="shared" si="13"/>
        <v>811043511</v>
      </c>
      <c r="B411" s="503">
        <v>8110</v>
      </c>
      <c r="C411" s="504">
        <v>4351</v>
      </c>
      <c r="D411" s="504">
        <v>1</v>
      </c>
      <c r="E411" s="504"/>
      <c r="F411" s="504"/>
      <c r="G411" s="505" t="s">
        <v>565</v>
      </c>
      <c r="H411" s="506">
        <v>0</v>
      </c>
      <c r="I411" s="506">
        <v>0</v>
      </c>
      <c r="J411" s="506">
        <v>0</v>
      </c>
      <c r="K411" s="506">
        <v>0</v>
      </c>
      <c r="L411" s="502">
        <f t="shared" si="12"/>
        <v>0</v>
      </c>
      <c r="N411" s="40"/>
      <c r="O411" s="40"/>
      <c r="P411" s="40"/>
      <c r="Q411" s="40"/>
      <c r="R411" s="40"/>
      <c r="S411" s="40"/>
      <c r="T411" s="40"/>
      <c r="U411" s="40"/>
    </row>
    <row r="412" spans="1:21" s="41" customFormat="1" ht="21" customHeight="1" x14ac:dyDescent="0.2">
      <c r="A412" s="419" t="str">
        <f t="shared" si="13"/>
        <v>8110435111</v>
      </c>
      <c r="B412" s="503">
        <v>8110</v>
      </c>
      <c r="C412" s="504">
        <v>4351</v>
      </c>
      <c r="D412" s="504">
        <v>1</v>
      </c>
      <c r="E412" s="504">
        <v>1</v>
      </c>
      <c r="F412" s="504"/>
      <c r="G412" s="505" t="s">
        <v>565</v>
      </c>
      <c r="H412" s="506">
        <v>0</v>
      </c>
      <c r="I412" s="506">
        <v>0</v>
      </c>
      <c r="J412" s="506">
        <v>0</v>
      </c>
      <c r="K412" s="506">
        <v>0</v>
      </c>
      <c r="L412" s="502">
        <f t="shared" si="12"/>
        <v>0</v>
      </c>
      <c r="N412" s="40"/>
      <c r="O412" s="40"/>
      <c r="P412" s="40"/>
      <c r="Q412" s="40"/>
      <c r="R412" s="40"/>
      <c r="S412" s="40"/>
      <c r="T412" s="40"/>
      <c r="U412" s="40"/>
    </row>
    <row r="413" spans="1:21" s="41" customFormat="1" x14ac:dyDescent="0.2">
      <c r="A413" s="419" t="str">
        <f t="shared" si="13"/>
        <v>81104351111</v>
      </c>
      <c r="B413" s="507">
        <v>8110</v>
      </c>
      <c r="C413" s="508">
        <v>4351</v>
      </c>
      <c r="D413" s="508">
        <v>1</v>
      </c>
      <c r="E413" s="508">
        <v>1</v>
      </c>
      <c r="F413" s="508">
        <v>1</v>
      </c>
      <c r="G413" s="509" t="s">
        <v>164</v>
      </c>
      <c r="H413" s="510">
        <v>0</v>
      </c>
      <c r="I413" s="510">
        <v>0</v>
      </c>
      <c r="J413" s="510">
        <v>0</v>
      </c>
      <c r="K413" s="510">
        <v>0</v>
      </c>
      <c r="L413" s="511">
        <f t="shared" si="12"/>
        <v>0</v>
      </c>
      <c r="N413" s="40"/>
      <c r="O413" s="40"/>
      <c r="P413" s="40"/>
      <c r="Q413" s="40"/>
      <c r="R413" s="40"/>
      <c r="S413" s="40"/>
      <c r="T413" s="40"/>
      <c r="U413" s="40"/>
    </row>
    <row r="414" spans="1:21" s="41" customFormat="1" x14ac:dyDescent="0.2">
      <c r="A414" s="419" t="str">
        <f t="shared" si="13"/>
        <v>81104351112</v>
      </c>
      <c r="B414" s="507">
        <v>8110</v>
      </c>
      <c r="C414" s="508">
        <v>4351</v>
      </c>
      <c r="D414" s="508">
        <v>1</v>
      </c>
      <c r="E414" s="508">
        <v>1</v>
      </c>
      <c r="F414" s="508">
        <v>2</v>
      </c>
      <c r="G414" s="509" t="s">
        <v>165</v>
      </c>
      <c r="H414" s="510">
        <v>0</v>
      </c>
      <c r="I414" s="510">
        <v>0</v>
      </c>
      <c r="J414" s="510">
        <v>0</v>
      </c>
      <c r="K414" s="510">
        <v>0</v>
      </c>
      <c r="L414" s="511">
        <f t="shared" si="12"/>
        <v>0</v>
      </c>
      <c r="N414" s="40"/>
      <c r="O414" s="40"/>
      <c r="P414" s="40"/>
      <c r="Q414" s="40"/>
      <c r="R414" s="40"/>
      <c r="S414" s="40"/>
      <c r="T414" s="40"/>
      <c r="U414" s="40"/>
    </row>
    <row r="415" spans="1:21" s="41" customFormat="1" x14ac:dyDescent="0.2">
      <c r="A415" s="419" t="str">
        <f t="shared" si="13"/>
        <v>81104351113</v>
      </c>
      <c r="B415" s="507">
        <v>8110</v>
      </c>
      <c r="C415" s="508">
        <v>4351</v>
      </c>
      <c r="D415" s="508">
        <v>1</v>
      </c>
      <c r="E415" s="508">
        <v>1</v>
      </c>
      <c r="F415" s="508">
        <v>3</v>
      </c>
      <c r="G415" s="509" t="s">
        <v>166</v>
      </c>
      <c r="H415" s="510">
        <v>0</v>
      </c>
      <c r="I415" s="510">
        <v>0</v>
      </c>
      <c r="J415" s="510">
        <v>0</v>
      </c>
      <c r="K415" s="510">
        <v>0</v>
      </c>
      <c r="L415" s="511">
        <f t="shared" si="12"/>
        <v>0</v>
      </c>
      <c r="N415" s="40"/>
      <c r="O415" s="40"/>
      <c r="P415" s="40"/>
      <c r="Q415" s="40"/>
      <c r="R415" s="40"/>
      <c r="S415" s="40"/>
      <c r="T415" s="40"/>
      <c r="U415" s="40"/>
    </row>
    <row r="416" spans="1:21" s="41" customFormat="1" x14ac:dyDescent="0.2">
      <c r="A416" s="419" t="str">
        <f t="shared" si="13"/>
        <v>81104351114</v>
      </c>
      <c r="B416" s="507">
        <v>8110</v>
      </c>
      <c r="C416" s="508">
        <v>4351</v>
      </c>
      <c r="D416" s="508">
        <v>1</v>
      </c>
      <c r="E416" s="508">
        <v>1</v>
      </c>
      <c r="F416" s="508">
        <v>4</v>
      </c>
      <c r="G416" s="509" t="s">
        <v>167</v>
      </c>
      <c r="H416" s="510">
        <v>0</v>
      </c>
      <c r="I416" s="510">
        <v>0</v>
      </c>
      <c r="J416" s="510">
        <v>0</v>
      </c>
      <c r="K416" s="510">
        <v>0</v>
      </c>
      <c r="L416" s="511">
        <f t="shared" si="12"/>
        <v>0</v>
      </c>
      <c r="N416" s="40"/>
      <c r="O416" s="40"/>
      <c r="P416" s="40"/>
      <c r="Q416" s="40"/>
      <c r="R416" s="40"/>
      <c r="S416" s="40"/>
      <c r="T416" s="40"/>
      <c r="U416" s="40"/>
    </row>
    <row r="417" spans="1:21" s="41" customFormat="1" ht="19.5" customHeight="1" x14ac:dyDescent="0.2">
      <c r="A417" s="419" t="str">
        <f t="shared" si="13"/>
        <v>81104351115</v>
      </c>
      <c r="B417" s="507">
        <v>8110</v>
      </c>
      <c r="C417" s="508">
        <v>4351</v>
      </c>
      <c r="D417" s="508">
        <v>1</v>
      </c>
      <c r="E417" s="508">
        <v>1</v>
      </c>
      <c r="F417" s="508">
        <v>5</v>
      </c>
      <c r="G417" s="509" t="s">
        <v>168</v>
      </c>
      <c r="H417" s="510">
        <v>0</v>
      </c>
      <c r="I417" s="510">
        <v>0</v>
      </c>
      <c r="J417" s="510">
        <v>0</v>
      </c>
      <c r="K417" s="510">
        <v>0</v>
      </c>
      <c r="L417" s="511">
        <f t="shared" si="12"/>
        <v>0</v>
      </c>
      <c r="N417" s="40"/>
      <c r="O417" s="40"/>
      <c r="P417" s="40"/>
      <c r="Q417" s="40"/>
      <c r="R417" s="40"/>
      <c r="S417" s="40"/>
      <c r="T417" s="40"/>
      <c r="U417" s="40"/>
    </row>
    <row r="418" spans="1:21" s="41" customFormat="1" ht="36" x14ac:dyDescent="0.2">
      <c r="A418" s="419" t="str">
        <f t="shared" si="13"/>
        <v>81104351116</v>
      </c>
      <c r="B418" s="507">
        <v>8110</v>
      </c>
      <c r="C418" s="508">
        <v>4351</v>
      </c>
      <c r="D418" s="508">
        <v>1</v>
      </c>
      <c r="E418" s="508">
        <v>1</v>
      </c>
      <c r="F418" s="508">
        <v>6</v>
      </c>
      <c r="G418" s="509" t="s">
        <v>566</v>
      </c>
      <c r="H418" s="510">
        <v>0</v>
      </c>
      <c r="I418" s="510">
        <v>0</v>
      </c>
      <c r="J418" s="510">
        <v>0</v>
      </c>
      <c r="K418" s="510">
        <v>0</v>
      </c>
      <c r="L418" s="511">
        <f t="shared" si="12"/>
        <v>0</v>
      </c>
      <c r="N418" s="40"/>
      <c r="O418" s="40"/>
      <c r="P418" s="40"/>
      <c r="Q418" s="40"/>
      <c r="R418" s="40"/>
      <c r="S418" s="40"/>
      <c r="T418" s="40"/>
      <c r="U418" s="40"/>
    </row>
    <row r="419" spans="1:21" s="41" customFormat="1" x14ac:dyDescent="0.2">
      <c r="A419" s="419" t="str">
        <f t="shared" si="13"/>
        <v>81104390</v>
      </c>
      <c r="B419" s="498">
        <v>8110</v>
      </c>
      <c r="C419" s="499">
        <v>4390</v>
      </c>
      <c r="D419" s="499"/>
      <c r="E419" s="499"/>
      <c r="F419" s="499"/>
      <c r="G419" s="500" t="s">
        <v>45</v>
      </c>
      <c r="H419" s="501">
        <v>0</v>
      </c>
      <c r="I419" s="501">
        <v>0</v>
      </c>
      <c r="J419" s="501">
        <v>0</v>
      </c>
      <c r="K419" s="501">
        <v>0</v>
      </c>
      <c r="L419" s="502">
        <f t="shared" si="12"/>
        <v>0</v>
      </c>
      <c r="N419" s="40"/>
      <c r="O419" s="40"/>
      <c r="P419" s="40"/>
      <c r="Q419" s="40"/>
      <c r="R419" s="40"/>
      <c r="S419" s="40"/>
      <c r="T419" s="40"/>
      <c r="U419" s="40"/>
    </row>
    <row r="420" spans="1:21" s="41" customFormat="1" x14ac:dyDescent="0.2">
      <c r="A420" s="419" t="str">
        <f t="shared" si="13"/>
        <v>81104392</v>
      </c>
      <c r="B420" s="498">
        <v>8110</v>
      </c>
      <c r="C420" s="499">
        <v>4392</v>
      </c>
      <c r="D420" s="499"/>
      <c r="E420" s="499"/>
      <c r="F420" s="499"/>
      <c r="G420" s="500" t="s">
        <v>169</v>
      </c>
      <c r="H420" s="501">
        <v>0</v>
      </c>
      <c r="I420" s="501">
        <v>0</v>
      </c>
      <c r="J420" s="501">
        <v>0</v>
      </c>
      <c r="K420" s="501">
        <v>0</v>
      </c>
      <c r="L420" s="502">
        <f t="shared" si="12"/>
        <v>0</v>
      </c>
      <c r="N420" s="40"/>
      <c r="O420" s="40"/>
      <c r="P420" s="40"/>
      <c r="Q420" s="40"/>
      <c r="R420" s="40"/>
      <c r="S420" s="40"/>
      <c r="T420" s="40"/>
      <c r="U420" s="40"/>
    </row>
    <row r="421" spans="1:21" s="41" customFormat="1" x14ac:dyDescent="0.2">
      <c r="A421" s="419" t="str">
        <f t="shared" si="13"/>
        <v>811043921</v>
      </c>
      <c r="B421" s="503">
        <v>8110</v>
      </c>
      <c r="C421" s="504">
        <v>4392</v>
      </c>
      <c r="D421" s="504">
        <v>1</v>
      </c>
      <c r="E421" s="504"/>
      <c r="F421" s="504"/>
      <c r="G421" s="505" t="s">
        <v>169</v>
      </c>
      <c r="H421" s="506">
        <v>0</v>
      </c>
      <c r="I421" s="506">
        <v>0</v>
      </c>
      <c r="J421" s="506">
        <v>0</v>
      </c>
      <c r="K421" s="506">
        <v>0</v>
      </c>
      <c r="L421" s="502">
        <f t="shared" si="12"/>
        <v>0</v>
      </c>
      <c r="N421" s="40"/>
      <c r="O421" s="40"/>
      <c r="P421" s="40"/>
      <c r="Q421" s="40"/>
      <c r="R421" s="40"/>
      <c r="S421" s="40"/>
      <c r="T421" s="40"/>
      <c r="U421" s="40"/>
    </row>
    <row r="422" spans="1:21" s="41" customFormat="1" x14ac:dyDescent="0.2">
      <c r="A422" s="419" t="str">
        <f t="shared" si="13"/>
        <v>8110439211</v>
      </c>
      <c r="B422" s="503">
        <v>8110</v>
      </c>
      <c r="C422" s="504">
        <v>4392</v>
      </c>
      <c r="D422" s="504">
        <v>1</v>
      </c>
      <c r="E422" s="504">
        <v>1</v>
      </c>
      <c r="F422" s="504"/>
      <c r="G422" s="505" t="s">
        <v>169</v>
      </c>
      <c r="H422" s="506">
        <v>0</v>
      </c>
      <c r="I422" s="506">
        <v>0</v>
      </c>
      <c r="J422" s="506">
        <v>0</v>
      </c>
      <c r="K422" s="506">
        <v>0</v>
      </c>
      <c r="L422" s="502">
        <f t="shared" si="12"/>
        <v>0</v>
      </c>
      <c r="N422" s="40"/>
      <c r="O422" s="40"/>
      <c r="P422" s="40"/>
      <c r="Q422" s="40"/>
      <c r="R422" s="40"/>
      <c r="S422" s="40"/>
      <c r="T422" s="40"/>
      <c r="U422" s="40"/>
    </row>
    <row r="423" spans="1:21" s="41" customFormat="1" ht="20.25" customHeight="1" x14ac:dyDescent="0.2">
      <c r="A423" s="419" t="str">
        <f t="shared" si="13"/>
        <v>81104392111</v>
      </c>
      <c r="B423" s="507">
        <v>8110</v>
      </c>
      <c r="C423" s="508">
        <v>4392</v>
      </c>
      <c r="D423" s="508">
        <v>1</v>
      </c>
      <c r="E423" s="508">
        <v>1</v>
      </c>
      <c r="F423" s="508">
        <v>1</v>
      </c>
      <c r="G423" s="509" t="s">
        <v>169</v>
      </c>
      <c r="H423" s="510">
        <v>0</v>
      </c>
      <c r="I423" s="510">
        <v>0</v>
      </c>
      <c r="J423" s="510">
        <v>0</v>
      </c>
      <c r="K423" s="510">
        <v>0</v>
      </c>
      <c r="L423" s="511">
        <f t="shared" si="12"/>
        <v>0</v>
      </c>
      <c r="N423" s="40"/>
      <c r="O423" s="40"/>
      <c r="P423" s="40"/>
      <c r="Q423" s="40"/>
      <c r="R423" s="40"/>
      <c r="S423" s="40"/>
      <c r="T423" s="40"/>
      <c r="U423" s="40"/>
    </row>
    <row r="424" spans="1:21" s="41" customFormat="1" x14ac:dyDescent="0.2">
      <c r="A424" s="419" t="str">
        <f t="shared" si="13"/>
        <v>81104393</v>
      </c>
      <c r="B424" s="498">
        <v>8110</v>
      </c>
      <c r="C424" s="499">
        <v>4393</v>
      </c>
      <c r="D424" s="499"/>
      <c r="E424" s="499"/>
      <c r="F424" s="499"/>
      <c r="G424" s="500" t="s">
        <v>468</v>
      </c>
      <c r="H424" s="501">
        <v>0</v>
      </c>
      <c r="I424" s="501">
        <v>0</v>
      </c>
      <c r="J424" s="501">
        <v>0</v>
      </c>
      <c r="K424" s="501">
        <v>0</v>
      </c>
      <c r="L424" s="502">
        <f t="shared" si="12"/>
        <v>0</v>
      </c>
      <c r="N424" s="40"/>
      <c r="O424" s="40"/>
      <c r="P424" s="40"/>
      <c r="Q424" s="40"/>
      <c r="R424" s="40"/>
      <c r="S424" s="40"/>
      <c r="T424" s="40"/>
      <c r="U424" s="40"/>
    </row>
    <row r="425" spans="1:21" s="41" customFormat="1" x14ac:dyDescent="0.2">
      <c r="A425" s="419" t="str">
        <f t="shared" si="13"/>
        <v>811043931</v>
      </c>
      <c r="B425" s="503">
        <v>8110</v>
      </c>
      <c r="C425" s="504">
        <v>4393</v>
      </c>
      <c r="D425" s="504">
        <v>1</v>
      </c>
      <c r="E425" s="504"/>
      <c r="F425" s="504"/>
      <c r="G425" s="505" t="s">
        <v>468</v>
      </c>
      <c r="H425" s="506">
        <v>0</v>
      </c>
      <c r="I425" s="506">
        <v>0</v>
      </c>
      <c r="J425" s="506">
        <v>0</v>
      </c>
      <c r="K425" s="506">
        <v>0</v>
      </c>
      <c r="L425" s="502">
        <f t="shared" si="12"/>
        <v>0</v>
      </c>
      <c r="N425" s="40"/>
      <c r="O425" s="40"/>
      <c r="P425" s="40"/>
      <c r="Q425" s="40"/>
      <c r="R425" s="40"/>
      <c r="S425" s="40"/>
      <c r="T425" s="40"/>
      <c r="U425" s="40"/>
    </row>
    <row r="426" spans="1:21" s="41" customFormat="1" x14ac:dyDescent="0.2">
      <c r="A426" s="419" t="str">
        <f t="shared" si="13"/>
        <v>8110439311</v>
      </c>
      <c r="B426" s="503">
        <v>8110</v>
      </c>
      <c r="C426" s="504">
        <v>4393</v>
      </c>
      <c r="D426" s="504">
        <v>1</v>
      </c>
      <c r="E426" s="504">
        <v>1</v>
      </c>
      <c r="F426" s="504"/>
      <c r="G426" s="505" t="s">
        <v>468</v>
      </c>
      <c r="H426" s="506">
        <v>0</v>
      </c>
      <c r="I426" s="506">
        <v>0</v>
      </c>
      <c r="J426" s="506">
        <v>0</v>
      </c>
      <c r="K426" s="506">
        <v>0</v>
      </c>
      <c r="L426" s="502">
        <f t="shared" si="12"/>
        <v>0</v>
      </c>
      <c r="N426" s="40"/>
      <c r="O426" s="40"/>
      <c r="P426" s="40"/>
      <c r="Q426" s="40"/>
      <c r="R426" s="40"/>
      <c r="S426" s="40"/>
      <c r="T426" s="40"/>
      <c r="U426" s="40"/>
    </row>
    <row r="427" spans="1:21" s="41" customFormat="1" ht="24" x14ac:dyDescent="0.2">
      <c r="A427" s="419" t="str">
        <f t="shared" si="13"/>
        <v>81104393111</v>
      </c>
      <c r="B427" s="507">
        <v>8110</v>
      </c>
      <c r="C427" s="508">
        <v>4393</v>
      </c>
      <c r="D427" s="508">
        <v>1</v>
      </c>
      <c r="E427" s="508">
        <v>1</v>
      </c>
      <c r="F427" s="508">
        <v>1</v>
      </c>
      <c r="G427" s="509" t="s">
        <v>170</v>
      </c>
      <c r="H427" s="510">
        <v>0</v>
      </c>
      <c r="I427" s="510">
        <v>0</v>
      </c>
      <c r="J427" s="510">
        <v>0</v>
      </c>
      <c r="K427" s="510">
        <v>0</v>
      </c>
      <c r="L427" s="511">
        <f t="shared" si="12"/>
        <v>0</v>
      </c>
      <c r="N427" s="40"/>
      <c r="O427" s="40"/>
      <c r="P427" s="40"/>
      <c r="Q427" s="40"/>
      <c r="R427" s="40"/>
      <c r="S427" s="40"/>
      <c r="T427" s="40"/>
      <c r="U427" s="40"/>
    </row>
    <row r="428" spans="1:21" s="41" customFormat="1" x14ac:dyDescent="0.2">
      <c r="A428" s="419" t="str">
        <f t="shared" si="13"/>
        <v>81104394</v>
      </c>
      <c r="B428" s="498">
        <v>8110</v>
      </c>
      <c r="C428" s="499">
        <v>4394</v>
      </c>
      <c r="D428" s="499"/>
      <c r="E428" s="499"/>
      <c r="F428" s="499"/>
      <c r="G428" s="500" t="s">
        <v>171</v>
      </c>
      <c r="H428" s="501">
        <v>0</v>
      </c>
      <c r="I428" s="501">
        <v>0</v>
      </c>
      <c r="J428" s="501">
        <v>0</v>
      </c>
      <c r="K428" s="501">
        <v>0</v>
      </c>
      <c r="L428" s="502">
        <f t="shared" si="12"/>
        <v>0</v>
      </c>
      <c r="N428" s="40"/>
      <c r="O428" s="40"/>
      <c r="P428" s="40"/>
      <c r="Q428" s="40"/>
      <c r="R428" s="40"/>
      <c r="S428" s="40"/>
      <c r="T428" s="40"/>
      <c r="U428" s="40"/>
    </row>
    <row r="429" spans="1:21" s="41" customFormat="1" x14ac:dyDescent="0.2">
      <c r="A429" s="419" t="str">
        <f t="shared" si="13"/>
        <v>811043941</v>
      </c>
      <c r="B429" s="503">
        <v>8110</v>
      </c>
      <c r="C429" s="504">
        <v>4394</v>
      </c>
      <c r="D429" s="504">
        <v>1</v>
      </c>
      <c r="E429" s="504"/>
      <c r="F429" s="504"/>
      <c r="G429" s="505" t="s">
        <v>171</v>
      </c>
      <c r="H429" s="506">
        <v>0</v>
      </c>
      <c r="I429" s="506">
        <v>0</v>
      </c>
      <c r="J429" s="506">
        <v>0</v>
      </c>
      <c r="K429" s="506">
        <v>0</v>
      </c>
      <c r="L429" s="502">
        <f t="shared" si="12"/>
        <v>0</v>
      </c>
      <c r="N429" s="40"/>
      <c r="O429" s="40"/>
      <c r="P429" s="40"/>
      <c r="Q429" s="40"/>
      <c r="R429" s="40"/>
      <c r="S429" s="40"/>
      <c r="T429" s="40"/>
      <c r="U429" s="40"/>
    </row>
    <row r="430" spans="1:21" s="41" customFormat="1" x14ac:dyDescent="0.2">
      <c r="A430" s="419" t="str">
        <f t="shared" si="13"/>
        <v>8110439411</v>
      </c>
      <c r="B430" s="503">
        <v>8110</v>
      </c>
      <c r="C430" s="504">
        <v>4394</v>
      </c>
      <c r="D430" s="504">
        <v>1</v>
      </c>
      <c r="E430" s="504">
        <v>1</v>
      </c>
      <c r="F430" s="504"/>
      <c r="G430" s="505" t="s">
        <v>171</v>
      </c>
      <c r="H430" s="506">
        <v>0</v>
      </c>
      <c r="I430" s="506">
        <v>0</v>
      </c>
      <c r="J430" s="506">
        <v>0</v>
      </c>
      <c r="K430" s="506">
        <v>0</v>
      </c>
      <c r="L430" s="502">
        <f t="shared" si="12"/>
        <v>0</v>
      </c>
      <c r="N430" s="40"/>
      <c r="O430" s="40"/>
      <c r="P430" s="40"/>
      <c r="Q430" s="40"/>
      <c r="R430" s="40"/>
      <c r="S430" s="40"/>
      <c r="T430" s="40"/>
      <c r="U430" s="40"/>
    </row>
    <row r="431" spans="1:21" s="41" customFormat="1" x14ac:dyDescent="0.2">
      <c r="A431" s="419" t="str">
        <f t="shared" si="13"/>
        <v>81104394111</v>
      </c>
      <c r="B431" s="507">
        <v>8110</v>
      </c>
      <c r="C431" s="508">
        <v>4394</v>
      </c>
      <c r="D431" s="508">
        <v>1</v>
      </c>
      <c r="E431" s="508">
        <v>1</v>
      </c>
      <c r="F431" s="508">
        <v>1</v>
      </c>
      <c r="G431" s="509" t="s">
        <v>171</v>
      </c>
      <c r="H431" s="510">
        <v>0</v>
      </c>
      <c r="I431" s="510">
        <v>0</v>
      </c>
      <c r="J431" s="510">
        <v>0</v>
      </c>
      <c r="K431" s="510">
        <v>0</v>
      </c>
      <c r="L431" s="511">
        <f t="shared" si="12"/>
        <v>0</v>
      </c>
      <c r="N431" s="40"/>
      <c r="O431" s="40"/>
      <c r="P431" s="40"/>
      <c r="Q431" s="40"/>
      <c r="R431" s="40"/>
      <c r="S431" s="40"/>
      <c r="T431" s="40"/>
      <c r="U431" s="40"/>
    </row>
    <row r="432" spans="1:21" s="41" customFormat="1" x14ac:dyDescent="0.2">
      <c r="A432" s="419" t="str">
        <f t="shared" si="13"/>
        <v>81104395</v>
      </c>
      <c r="B432" s="498">
        <v>8110</v>
      </c>
      <c r="C432" s="499">
        <v>4395</v>
      </c>
      <c r="D432" s="499"/>
      <c r="E432" s="499"/>
      <c r="F432" s="499"/>
      <c r="G432" s="500" t="s">
        <v>37</v>
      </c>
      <c r="H432" s="501">
        <v>0</v>
      </c>
      <c r="I432" s="501">
        <v>0</v>
      </c>
      <c r="J432" s="501">
        <v>0</v>
      </c>
      <c r="K432" s="501">
        <v>0</v>
      </c>
      <c r="L432" s="502">
        <f t="shared" si="12"/>
        <v>0</v>
      </c>
      <c r="N432" s="40"/>
      <c r="O432" s="40"/>
      <c r="P432" s="40"/>
      <c r="Q432" s="40"/>
      <c r="R432" s="40"/>
      <c r="S432" s="40"/>
      <c r="T432" s="40"/>
      <c r="U432" s="40"/>
    </row>
    <row r="433" spans="1:21" s="41" customFormat="1" x14ac:dyDescent="0.2">
      <c r="A433" s="419" t="str">
        <f t="shared" si="13"/>
        <v>811043951</v>
      </c>
      <c r="B433" s="503">
        <v>8110</v>
      </c>
      <c r="C433" s="504">
        <v>4395</v>
      </c>
      <c r="D433" s="504">
        <v>1</v>
      </c>
      <c r="E433" s="504"/>
      <c r="F433" s="504"/>
      <c r="G433" s="505" t="s">
        <v>37</v>
      </c>
      <c r="H433" s="506">
        <v>0</v>
      </c>
      <c r="I433" s="506">
        <v>0</v>
      </c>
      <c r="J433" s="506">
        <v>0</v>
      </c>
      <c r="K433" s="506">
        <v>0</v>
      </c>
      <c r="L433" s="502">
        <f t="shared" si="12"/>
        <v>0</v>
      </c>
      <c r="N433" s="40"/>
      <c r="O433" s="40"/>
      <c r="P433" s="40"/>
      <c r="Q433" s="40"/>
      <c r="R433" s="40"/>
      <c r="S433" s="40"/>
      <c r="T433" s="40"/>
      <c r="U433" s="40"/>
    </row>
    <row r="434" spans="1:21" s="41" customFormat="1" ht="19.5" customHeight="1" x14ac:dyDescent="0.2">
      <c r="A434" s="419" t="str">
        <f t="shared" si="13"/>
        <v>8110439511</v>
      </c>
      <c r="B434" s="503">
        <v>8110</v>
      </c>
      <c r="C434" s="504">
        <v>4395</v>
      </c>
      <c r="D434" s="504">
        <v>1</v>
      </c>
      <c r="E434" s="504">
        <v>1</v>
      </c>
      <c r="F434" s="504"/>
      <c r="G434" s="505" t="s">
        <v>37</v>
      </c>
      <c r="H434" s="506">
        <v>0</v>
      </c>
      <c r="I434" s="506">
        <v>0</v>
      </c>
      <c r="J434" s="506">
        <v>0</v>
      </c>
      <c r="K434" s="506">
        <v>0</v>
      </c>
      <c r="L434" s="502">
        <f t="shared" si="12"/>
        <v>0</v>
      </c>
      <c r="N434" s="40"/>
      <c r="O434" s="40"/>
      <c r="P434" s="40"/>
      <c r="Q434" s="40"/>
      <c r="R434" s="40"/>
      <c r="S434" s="40"/>
      <c r="T434" s="40"/>
      <c r="U434" s="40"/>
    </row>
    <row r="435" spans="1:21" s="41" customFormat="1" x14ac:dyDescent="0.2">
      <c r="A435" s="419" t="str">
        <f t="shared" si="13"/>
        <v>81104395111</v>
      </c>
      <c r="B435" s="507">
        <v>8110</v>
      </c>
      <c r="C435" s="508">
        <v>4395</v>
      </c>
      <c r="D435" s="508">
        <v>1</v>
      </c>
      <c r="E435" s="508">
        <v>1</v>
      </c>
      <c r="F435" s="508">
        <v>1</v>
      </c>
      <c r="G435" s="509" t="s">
        <v>37</v>
      </c>
      <c r="H435" s="510">
        <v>0</v>
      </c>
      <c r="I435" s="510">
        <v>0</v>
      </c>
      <c r="J435" s="510">
        <v>0</v>
      </c>
      <c r="K435" s="510">
        <v>0</v>
      </c>
      <c r="L435" s="511">
        <f t="shared" si="12"/>
        <v>0</v>
      </c>
      <c r="N435" s="40"/>
      <c r="O435" s="40"/>
      <c r="P435" s="40"/>
      <c r="Q435" s="40"/>
      <c r="R435" s="40"/>
      <c r="S435" s="40"/>
      <c r="T435" s="40"/>
      <c r="U435" s="40"/>
    </row>
    <row r="436" spans="1:21" s="41" customFormat="1" x14ac:dyDescent="0.2">
      <c r="A436" s="419" t="str">
        <f t="shared" si="13"/>
        <v>81104396</v>
      </c>
      <c r="B436" s="498">
        <v>8110</v>
      </c>
      <c r="C436" s="499">
        <v>4396</v>
      </c>
      <c r="D436" s="499"/>
      <c r="E436" s="499"/>
      <c r="F436" s="499"/>
      <c r="G436" s="500" t="s">
        <v>172</v>
      </c>
      <c r="H436" s="501">
        <v>0</v>
      </c>
      <c r="I436" s="501">
        <v>0</v>
      </c>
      <c r="J436" s="501">
        <v>0</v>
      </c>
      <c r="K436" s="501">
        <v>0</v>
      </c>
      <c r="L436" s="502">
        <f t="shared" si="12"/>
        <v>0</v>
      </c>
      <c r="N436" s="40"/>
      <c r="O436" s="40"/>
      <c r="P436" s="40"/>
      <c r="Q436" s="40"/>
      <c r="R436" s="40"/>
      <c r="S436" s="40"/>
      <c r="T436" s="40"/>
      <c r="U436" s="40"/>
    </row>
    <row r="437" spans="1:21" s="41" customFormat="1" x14ac:dyDescent="0.2">
      <c r="A437" s="419" t="str">
        <f t="shared" si="13"/>
        <v>811043961</v>
      </c>
      <c r="B437" s="503">
        <v>8110</v>
      </c>
      <c r="C437" s="504">
        <v>4396</v>
      </c>
      <c r="D437" s="504">
        <v>1</v>
      </c>
      <c r="E437" s="504"/>
      <c r="F437" s="504"/>
      <c r="G437" s="505" t="s">
        <v>172</v>
      </c>
      <c r="H437" s="506">
        <v>0</v>
      </c>
      <c r="I437" s="506">
        <v>0</v>
      </c>
      <c r="J437" s="506">
        <v>0</v>
      </c>
      <c r="K437" s="506">
        <v>0</v>
      </c>
      <c r="L437" s="502">
        <f t="shared" si="12"/>
        <v>0</v>
      </c>
      <c r="N437" s="40"/>
      <c r="O437" s="40"/>
      <c r="P437" s="40"/>
      <c r="Q437" s="40"/>
      <c r="R437" s="40"/>
      <c r="S437" s="40"/>
      <c r="T437" s="40"/>
      <c r="U437" s="40"/>
    </row>
    <row r="438" spans="1:21" s="41" customFormat="1" x14ac:dyDescent="0.2">
      <c r="A438" s="419" t="str">
        <f t="shared" si="13"/>
        <v>8110439611</v>
      </c>
      <c r="B438" s="503">
        <v>8110</v>
      </c>
      <c r="C438" s="504">
        <v>4396</v>
      </c>
      <c r="D438" s="504">
        <v>1</v>
      </c>
      <c r="E438" s="504">
        <v>1</v>
      </c>
      <c r="F438" s="504"/>
      <c r="G438" s="505" t="s">
        <v>172</v>
      </c>
      <c r="H438" s="506">
        <v>0</v>
      </c>
      <c r="I438" s="506">
        <v>0</v>
      </c>
      <c r="J438" s="506">
        <v>0</v>
      </c>
      <c r="K438" s="506">
        <v>0</v>
      </c>
      <c r="L438" s="502">
        <f t="shared" si="12"/>
        <v>0</v>
      </c>
      <c r="N438" s="40"/>
      <c r="O438" s="40"/>
      <c r="P438" s="40"/>
      <c r="Q438" s="40"/>
      <c r="R438" s="40"/>
      <c r="S438" s="40"/>
      <c r="T438" s="40"/>
      <c r="U438" s="40"/>
    </row>
    <row r="439" spans="1:21" s="41" customFormat="1" x14ac:dyDescent="0.2">
      <c r="A439" s="419" t="str">
        <f t="shared" si="13"/>
        <v>81104396111</v>
      </c>
      <c r="B439" s="507">
        <v>8110</v>
      </c>
      <c r="C439" s="508">
        <v>4396</v>
      </c>
      <c r="D439" s="508">
        <v>1</v>
      </c>
      <c r="E439" s="508">
        <v>1</v>
      </c>
      <c r="F439" s="508">
        <v>1</v>
      </c>
      <c r="G439" s="509" t="s">
        <v>172</v>
      </c>
      <c r="H439" s="510">
        <v>0</v>
      </c>
      <c r="I439" s="510">
        <v>0</v>
      </c>
      <c r="J439" s="510">
        <v>0</v>
      </c>
      <c r="K439" s="510">
        <v>0</v>
      </c>
      <c r="L439" s="511">
        <f t="shared" si="12"/>
        <v>0</v>
      </c>
      <c r="N439" s="40"/>
      <c r="O439" s="40"/>
      <c r="P439" s="40"/>
      <c r="Q439" s="40"/>
      <c r="R439" s="40"/>
      <c r="S439" s="40"/>
      <c r="T439" s="40"/>
      <c r="U439" s="40"/>
    </row>
    <row r="440" spans="1:21" s="41" customFormat="1" x14ac:dyDescent="0.2">
      <c r="A440" s="419" t="str">
        <f t="shared" si="13"/>
        <v>81104397</v>
      </c>
      <c r="B440" s="498">
        <v>8110</v>
      </c>
      <c r="C440" s="499">
        <v>4397</v>
      </c>
      <c r="D440" s="499"/>
      <c r="E440" s="499"/>
      <c r="F440" s="499"/>
      <c r="G440" s="500" t="s">
        <v>451</v>
      </c>
      <c r="H440" s="501">
        <v>0</v>
      </c>
      <c r="I440" s="501">
        <v>0</v>
      </c>
      <c r="J440" s="501">
        <v>0</v>
      </c>
      <c r="K440" s="501">
        <v>0</v>
      </c>
      <c r="L440" s="502">
        <f t="shared" si="12"/>
        <v>0</v>
      </c>
      <c r="N440" s="40"/>
      <c r="O440" s="40"/>
      <c r="P440" s="40"/>
      <c r="Q440" s="40"/>
      <c r="R440" s="40"/>
      <c r="S440" s="40"/>
      <c r="T440" s="40"/>
      <c r="U440" s="40"/>
    </row>
    <row r="441" spans="1:21" s="41" customFormat="1" x14ac:dyDescent="0.2">
      <c r="A441" s="419" t="str">
        <f t="shared" si="13"/>
        <v>811043971</v>
      </c>
      <c r="B441" s="503">
        <v>8110</v>
      </c>
      <c r="C441" s="504">
        <v>4397</v>
      </c>
      <c r="D441" s="504">
        <v>1</v>
      </c>
      <c r="E441" s="504"/>
      <c r="F441" s="504"/>
      <c r="G441" s="505" t="s">
        <v>451</v>
      </c>
      <c r="H441" s="506">
        <v>0</v>
      </c>
      <c r="I441" s="506">
        <v>0</v>
      </c>
      <c r="J441" s="506">
        <v>0</v>
      </c>
      <c r="K441" s="506">
        <v>0</v>
      </c>
      <c r="L441" s="502">
        <f t="shared" si="12"/>
        <v>0</v>
      </c>
      <c r="N441" s="40"/>
      <c r="O441" s="40"/>
      <c r="P441" s="40"/>
      <c r="Q441" s="40"/>
      <c r="R441" s="40"/>
      <c r="S441" s="40"/>
      <c r="T441" s="40"/>
      <c r="U441" s="40"/>
    </row>
    <row r="442" spans="1:21" s="41" customFormat="1" x14ac:dyDescent="0.2">
      <c r="A442" s="419" t="str">
        <f t="shared" si="13"/>
        <v>8110439711</v>
      </c>
      <c r="B442" s="503">
        <v>8110</v>
      </c>
      <c r="C442" s="504">
        <v>4397</v>
      </c>
      <c r="D442" s="504">
        <v>1</v>
      </c>
      <c r="E442" s="504">
        <v>1</v>
      </c>
      <c r="F442" s="504"/>
      <c r="G442" s="505" t="s">
        <v>451</v>
      </c>
      <c r="H442" s="506">
        <v>0</v>
      </c>
      <c r="I442" s="506">
        <v>0</v>
      </c>
      <c r="J442" s="506">
        <v>0</v>
      </c>
      <c r="K442" s="506">
        <v>0</v>
      </c>
      <c r="L442" s="502">
        <f t="shared" si="12"/>
        <v>0</v>
      </c>
      <c r="N442" s="40"/>
      <c r="O442" s="40"/>
      <c r="P442" s="40"/>
      <c r="Q442" s="40"/>
      <c r="R442" s="40"/>
      <c r="S442" s="40"/>
      <c r="T442" s="40"/>
      <c r="U442" s="40"/>
    </row>
    <row r="443" spans="1:21" s="41" customFormat="1" x14ac:dyDescent="0.2">
      <c r="A443" s="419" t="str">
        <f t="shared" si="13"/>
        <v>81104397111</v>
      </c>
      <c r="B443" s="507">
        <v>8110</v>
      </c>
      <c r="C443" s="508">
        <v>4397</v>
      </c>
      <c r="D443" s="508">
        <v>1</v>
      </c>
      <c r="E443" s="508">
        <v>1</v>
      </c>
      <c r="F443" s="508">
        <v>1</v>
      </c>
      <c r="G443" s="509" t="s">
        <v>451</v>
      </c>
      <c r="H443" s="510">
        <v>0</v>
      </c>
      <c r="I443" s="510">
        <v>0</v>
      </c>
      <c r="J443" s="510">
        <v>0</v>
      </c>
      <c r="K443" s="510">
        <v>0</v>
      </c>
      <c r="L443" s="511">
        <f t="shared" si="12"/>
        <v>0</v>
      </c>
      <c r="N443" s="40"/>
      <c r="O443" s="40"/>
      <c r="P443" s="40"/>
      <c r="Q443" s="40"/>
      <c r="R443" s="40"/>
      <c r="S443" s="40"/>
      <c r="T443" s="40"/>
      <c r="U443" s="40"/>
    </row>
    <row r="444" spans="1:21" s="41" customFormat="1" x14ac:dyDescent="0.2">
      <c r="A444" s="419" t="str">
        <f t="shared" si="13"/>
        <v>81104399</v>
      </c>
      <c r="B444" s="498">
        <v>8110</v>
      </c>
      <c r="C444" s="499">
        <v>4399</v>
      </c>
      <c r="D444" s="499"/>
      <c r="E444" s="499"/>
      <c r="F444" s="499"/>
      <c r="G444" s="500" t="s">
        <v>45</v>
      </c>
      <c r="H444" s="501">
        <v>0</v>
      </c>
      <c r="I444" s="501">
        <v>0</v>
      </c>
      <c r="J444" s="501">
        <v>0</v>
      </c>
      <c r="K444" s="501">
        <v>0</v>
      </c>
      <c r="L444" s="502">
        <f t="shared" si="12"/>
        <v>0</v>
      </c>
      <c r="N444" s="40"/>
      <c r="O444" s="40"/>
      <c r="P444" s="40"/>
      <c r="Q444" s="40"/>
      <c r="R444" s="40"/>
      <c r="S444" s="40"/>
      <c r="T444" s="40"/>
      <c r="U444" s="40"/>
    </row>
    <row r="445" spans="1:21" s="41" customFormat="1" x14ac:dyDescent="0.2">
      <c r="A445" s="419" t="str">
        <f t="shared" si="13"/>
        <v>811043991</v>
      </c>
      <c r="B445" s="503">
        <v>8110</v>
      </c>
      <c r="C445" s="504">
        <v>4399</v>
      </c>
      <c r="D445" s="504">
        <v>1</v>
      </c>
      <c r="E445" s="504"/>
      <c r="F445" s="504"/>
      <c r="G445" s="505" t="s">
        <v>45</v>
      </c>
      <c r="H445" s="506">
        <v>0</v>
      </c>
      <c r="I445" s="506">
        <v>0</v>
      </c>
      <c r="J445" s="506">
        <v>0</v>
      </c>
      <c r="K445" s="506">
        <v>0</v>
      </c>
      <c r="L445" s="502">
        <f t="shared" si="12"/>
        <v>0</v>
      </c>
      <c r="N445" s="40"/>
      <c r="O445" s="40"/>
      <c r="P445" s="40"/>
      <c r="Q445" s="40"/>
      <c r="R445" s="40"/>
      <c r="S445" s="40"/>
      <c r="T445" s="40"/>
      <c r="U445" s="40"/>
    </row>
    <row r="446" spans="1:21" s="41" customFormat="1" x14ac:dyDescent="0.2">
      <c r="A446" s="419" t="str">
        <f t="shared" si="13"/>
        <v>8110439911</v>
      </c>
      <c r="B446" s="503">
        <v>8110</v>
      </c>
      <c r="C446" s="504">
        <v>4399</v>
      </c>
      <c r="D446" s="504">
        <v>1</v>
      </c>
      <c r="E446" s="504">
        <v>1</v>
      </c>
      <c r="F446" s="504"/>
      <c r="G446" s="505" t="s">
        <v>45</v>
      </c>
      <c r="H446" s="506">
        <v>0</v>
      </c>
      <c r="I446" s="506">
        <v>0</v>
      </c>
      <c r="J446" s="506">
        <v>0</v>
      </c>
      <c r="K446" s="506">
        <v>0</v>
      </c>
      <c r="L446" s="502">
        <f t="shared" si="12"/>
        <v>0</v>
      </c>
      <c r="N446" s="40"/>
      <c r="O446" s="40"/>
      <c r="P446" s="40"/>
      <c r="Q446" s="40"/>
      <c r="R446" s="40"/>
      <c r="S446" s="40"/>
      <c r="T446" s="40"/>
      <c r="U446" s="40"/>
    </row>
    <row r="447" spans="1:21" s="41" customFormat="1" x14ac:dyDescent="0.2">
      <c r="A447" s="419" t="str">
        <f t="shared" si="13"/>
        <v>81104399111</v>
      </c>
      <c r="B447" s="507">
        <v>8110</v>
      </c>
      <c r="C447" s="508">
        <v>4399</v>
      </c>
      <c r="D447" s="508">
        <v>1</v>
      </c>
      <c r="E447" s="508">
        <v>1</v>
      </c>
      <c r="F447" s="508">
        <v>1</v>
      </c>
      <c r="G447" s="509" t="s">
        <v>173</v>
      </c>
      <c r="H447" s="510">
        <v>0</v>
      </c>
      <c r="I447" s="510">
        <v>0</v>
      </c>
      <c r="J447" s="510">
        <v>0</v>
      </c>
      <c r="K447" s="510">
        <v>0</v>
      </c>
      <c r="L447" s="511">
        <f t="shared" si="12"/>
        <v>0</v>
      </c>
      <c r="N447" s="40"/>
      <c r="O447" s="40"/>
      <c r="P447" s="40"/>
      <c r="Q447" s="40"/>
      <c r="R447" s="40"/>
      <c r="S447" s="40"/>
      <c r="T447" s="40"/>
      <c r="U447" s="40"/>
    </row>
    <row r="448" spans="1:21" s="41" customFormat="1" x14ac:dyDescent="0.2">
      <c r="A448" s="419" t="str">
        <f t="shared" si="13"/>
        <v>81104399112</v>
      </c>
      <c r="B448" s="507">
        <v>8110</v>
      </c>
      <c r="C448" s="508">
        <v>4399</v>
      </c>
      <c r="D448" s="508">
        <v>1</v>
      </c>
      <c r="E448" s="508">
        <v>1</v>
      </c>
      <c r="F448" s="508">
        <v>2</v>
      </c>
      <c r="G448" s="509" t="s">
        <v>174</v>
      </c>
      <c r="H448" s="510">
        <v>0</v>
      </c>
      <c r="I448" s="510">
        <v>0</v>
      </c>
      <c r="J448" s="510">
        <v>0</v>
      </c>
      <c r="K448" s="510">
        <v>0</v>
      </c>
      <c r="L448" s="511">
        <f t="shared" si="12"/>
        <v>0</v>
      </c>
      <c r="N448" s="40"/>
      <c r="O448" s="40"/>
      <c r="P448" s="40"/>
      <c r="Q448" s="40"/>
      <c r="R448" s="40"/>
      <c r="S448" s="40"/>
      <c r="T448" s="40"/>
      <c r="U448" s="40"/>
    </row>
    <row r="449" spans="1:21" s="41" customFormat="1" x14ac:dyDescent="0.2">
      <c r="A449" s="419" t="str">
        <f t="shared" si="13"/>
        <v>81104399113</v>
      </c>
      <c r="B449" s="507">
        <v>8110</v>
      </c>
      <c r="C449" s="508">
        <v>4399</v>
      </c>
      <c r="D449" s="508">
        <v>1</v>
      </c>
      <c r="E449" s="508">
        <v>1</v>
      </c>
      <c r="F449" s="508">
        <v>3</v>
      </c>
      <c r="G449" s="509" t="s">
        <v>175</v>
      </c>
      <c r="H449" s="510">
        <v>0</v>
      </c>
      <c r="I449" s="510">
        <v>0</v>
      </c>
      <c r="J449" s="510">
        <v>0</v>
      </c>
      <c r="K449" s="510">
        <v>0</v>
      </c>
      <c r="L449" s="511">
        <f t="shared" si="12"/>
        <v>0</v>
      </c>
      <c r="N449" s="40"/>
      <c r="O449" s="40"/>
      <c r="P449" s="40"/>
      <c r="Q449" s="40"/>
      <c r="R449" s="40"/>
      <c r="S449" s="40"/>
      <c r="T449" s="40"/>
      <c r="U449" s="40"/>
    </row>
    <row r="450" spans="1:21" s="41" customFormat="1" x14ac:dyDescent="0.2">
      <c r="A450" s="419" t="str">
        <f t="shared" si="13"/>
        <v>81104399114</v>
      </c>
      <c r="B450" s="507">
        <v>8110</v>
      </c>
      <c r="C450" s="508">
        <v>4399</v>
      </c>
      <c r="D450" s="508">
        <v>1</v>
      </c>
      <c r="E450" s="508">
        <v>1</v>
      </c>
      <c r="F450" s="508">
        <v>4</v>
      </c>
      <c r="G450" s="509" t="s">
        <v>176</v>
      </c>
      <c r="H450" s="510">
        <v>0</v>
      </c>
      <c r="I450" s="510">
        <v>0</v>
      </c>
      <c r="J450" s="510">
        <v>0</v>
      </c>
      <c r="K450" s="510">
        <v>0</v>
      </c>
      <c r="L450" s="511">
        <f t="shared" si="12"/>
        <v>0</v>
      </c>
      <c r="N450" s="40"/>
      <c r="O450" s="40"/>
      <c r="P450" s="40"/>
      <c r="Q450" s="40"/>
      <c r="R450" s="40"/>
      <c r="S450" s="40"/>
      <c r="T450" s="40"/>
      <c r="U450" s="40"/>
    </row>
    <row r="451" spans="1:21" s="41" customFormat="1" x14ac:dyDescent="0.2">
      <c r="A451" s="419" t="str">
        <f t="shared" si="13"/>
        <v>81104399115</v>
      </c>
      <c r="B451" s="507">
        <v>8110</v>
      </c>
      <c r="C451" s="508">
        <v>4399</v>
      </c>
      <c r="D451" s="508">
        <v>1</v>
      </c>
      <c r="E451" s="508">
        <v>1</v>
      </c>
      <c r="F451" s="508">
        <v>5</v>
      </c>
      <c r="G451" s="509" t="s">
        <v>177</v>
      </c>
      <c r="H451" s="510">
        <v>0</v>
      </c>
      <c r="I451" s="510">
        <v>0</v>
      </c>
      <c r="J451" s="510">
        <v>0</v>
      </c>
      <c r="K451" s="510">
        <v>0</v>
      </c>
      <c r="L451" s="511">
        <f t="shared" si="12"/>
        <v>0</v>
      </c>
      <c r="N451" s="40"/>
      <c r="O451" s="40"/>
      <c r="P451" s="40"/>
      <c r="Q451" s="40"/>
      <c r="R451" s="40"/>
      <c r="S451" s="40"/>
      <c r="T451" s="40"/>
      <c r="U451" s="40"/>
    </row>
    <row r="452" spans="1:21" s="41" customFormat="1" x14ac:dyDescent="0.2">
      <c r="A452" s="419" t="str">
        <f t="shared" si="13"/>
        <v>81104399116</v>
      </c>
      <c r="B452" s="507">
        <v>8110</v>
      </c>
      <c r="C452" s="508">
        <v>4399</v>
      </c>
      <c r="D452" s="508">
        <v>1</v>
      </c>
      <c r="E452" s="508">
        <v>1</v>
      </c>
      <c r="F452" s="508">
        <v>6</v>
      </c>
      <c r="G452" s="509" t="s">
        <v>567</v>
      </c>
      <c r="H452" s="510">
        <v>0</v>
      </c>
      <c r="I452" s="510">
        <v>0</v>
      </c>
      <c r="J452" s="510">
        <v>0</v>
      </c>
      <c r="K452" s="510">
        <v>0</v>
      </c>
      <c r="L452" s="511">
        <f t="shared" si="12"/>
        <v>0</v>
      </c>
      <c r="N452" s="40"/>
      <c r="O452" s="40"/>
      <c r="P452" s="40"/>
      <c r="Q452" s="40"/>
      <c r="R452" s="40"/>
      <c r="S452" s="40"/>
      <c r="T452" s="40"/>
      <c r="U452" s="40"/>
    </row>
    <row r="453" spans="1:21" s="41" customFormat="1" x14ac:dyDescent="0.2">
      <c r="A453" s="419" t="str">
        <f t="shared" si="13"/>
        <v>81104399117</v>
      </c>
      <c r="B453" s="507">
        <v>8110</v>
      </c>
      <c r="C453" s="508">
        <v>4399</v>
      </c>
      <c r="D453" s="508">
        <v>1</v>
      </c>
      <c r="E453" s="508">
        <v>1</v>
      </c>
      <c r="F453" s="508">
        <v>7</v>
      </c>
      <c r="G453" s="509" t="s">
        <v>452</v>
      </c>
      <c r="H453" s="510">
        <v>0</v>
      </c>
      <c r="I453" s="510">
        <v>0</v>
      </c>
      <c r="J453" s="510">
        <v>0</v>
      </c>
      <c r="K453" s="510">
        <v>0</v>
      </c>
      <c r="L453" s="511">
        <f t="shared" si="12"/>
        <v>0</v>
      </c>
      <c r="N453" s="40"/>
      <c r="O453" s="40"/>
      <c r="P453" s="40"/>
      <c r="Q453" s="40"/>
      <c r="R453" s="40"/>
      <c r="S453" s="40"/>
      <c r="T453" s="40"/>
      <c r="U453" s="40"/>
    </row>
    <row r="454" spans="1:21" s="41" customFormat="1" ht="17.25" thickBot="1" x14ac:dyDescent="0.25">
      <c r="A454" s="419" t="str">
        <f t="shared" si="13"/>
        <v>81104399118</v>
      </c>
      <c r="B454" s="513">
        <v>8110</v>
      </c>
      <c r="C454" s="514">
        <v>4399</v>
      </c>
      <c r="D454" s="514">
        <v>1</v>
      </c>
      <c r="E454" s="514">
        <v>1</v>
      </c>
      <c r="F454" s="514">
        <v>8</v>
      </c>
      <c r="G454" s="515" t="s">
        <v>178</v>
      </c>
      <c r="H454" s="516">
        <v>0</v>
      </c>
      <c r="I454" s="516">
        <v>0</v>
      </c>
      <c r="J454" s="516">
        <v>0</v>
      </c>
      <c r="K454" s="516">
        <v>0</v>
      </c>
      <c r="L454" s="511">
        <f t="shared" si="12"/>
        <v>0</v>
      </c>
      <c r="N454" s="40"/>
      <c r="O454" s="40"/>
      <c r="P454" s="40"/>
      <c r="Q454" s="40"/>
      <c r="R454" s="40"/>
      <c r="S454" s="40"/>
      <c r="T454" s="40"/>
      <c r="U454" s="40"/>
    </row>
    <row r="455" spans="1:21" s="41" customFormat="1" ht="18" thickTop="1" thickBot="1" x14ac:dyDescent="0.3">
      <c r="A455" s="419" t="str">
        <f t="shared" si="13"/>
        <v>Total Partidas (13)</v>
      </c>
      <c r="B455" s="594" t="s">
        <v>179</v>
      </c>
      <c r="C455" s="518"/>
      <c r="D455" s="518"/>
      <c r="E455" s="519"/>
      <c r="F455" s="519"/>
      <c r="G455" s="520"/>
      <c r="H455" s="521">
        <f>H11</f>
        <v>0</v>
      </c>
      <c r="I455" s="521">
        <f t="shared" ref="I455:L455" si="14">I11</f>
        <v>5898876.7300000004</v>
      </c>
      <c r="J455" s="521">
        <f t="shared" si="14"/>
        <v>0</v>
      </c>
      <c r="K455" s="521">
        <f t="shared" si="14"/>
        <v>0</v>
      </c>
      <c r="L455" s="595">
        <f t="shared" si="14"/>
        <v>5898876.7300000004</v>
      </c>
      <c r="N455" s="40"/>
      <c r="O455" s="40"/>
      <c r="P455" s="40"/>
      <c r="Q455" s="40"/>
      <c r="R455" s="40"/>
      <c r="S455" s="40"/>
      <c r="T455" s="40"/>
      <c r="U455" s="40"/>
    </row>
    <row r="456" spans="1:21" s="41" customFormat="1" ht="17.25" thickTop="1" x14ac:dyDescent="0.25">
      <c r="A456" s="419" t="str">
        <f t="shared" si="13"/>
        <v/>
      </c>
      <c r="B456" s="596"/>
      <c r="C456" s="596"/>
      <c r="D456" s="596"/>
      <c r="E456" s="596"/>
      <c r="F456" s="596"/>
      <c r="G456" s="596"/>
      <c r="H456" s="596"/>
      <c r="I456" s="596"/>
      <c r="J456" s="596"/>
      <c r="K456" s="596"/>
      <c r="L456" s="596"/>
      <c r="N456" s="40"/>
      <c r="O456" s="40"/>
      <c r="P456" s="40"/>
      <c r="Q456" s="40"/>
      <c r="R456" s="40"/>
      <c r="S456" s="40"/>
      <c r="T456" s="40"/>
      <c r="U456" s="40"/>
    </row>
    <row r="457" spans="1:21" s="41" customFormat="1" ht="8.25" customHeight="1" x14ac:dyDescent="0.25">
      <c r="A457" s="419" t="str">
        <f t="shared" si="13"/>
        <v/>
      </c>
      <c r="B457" s="596"/>
      <c r="C457" s="596"/>
      <c r="D457" s="596"/>
      <c r="E457" s="596"/>
      <c r="F457" s="596"/>
      <c r="G457" s="596"/>
      <c r="H457" s="596"/>
      <c r="I457" s="596"/>
      <c r="J457" s="596"/>
      <c r="K457" s="596"/>
      <c r="L457" s="596"/>
      <c r="N457" s="40"/>
      <c r="O457" s="40"/>
      <c r="P457" s="40"/>
      <c r="Q457" s="40"/>
      <c r="R457" s="40"/>
      <c r="S457" s="40"/>
      <c r="T457" s="40"/>
      <c r="U457" s="40"/>
    </row>
    <row r="458" spans="1:21" s="41" customFormat="1" ht="24.75" customHeight="1" x14ac:dyDescent="0.25">
      <c r="A458" s="419" t="str">
        <f t="shared" si="13"/>
        <v>"Bajo protesta de decir verdad declaramos que los Estados Financieros y sus notas, son razonablemente correctos y son responsabilidad del emisor"</v>
      </c>
      <c r="B458" s="916" t="s">
        <v>32</v>
      </c>
      <c r="C458" s="916"/>
      <c r="D458" s="916"/>
      <c r="E458" s="916"/>
      <c r="F458" s="916"/>
      <c r="G458" s="916"/>
      <c r="H458" s="916"/>
      <c r="I458" s="916"/>
      <c r="J458" s="916"/>
      <c r="K458" s="916"/>
      <c r="L458" s="916"/>
      <c r="N458" s="40"/>
      <c r="O458" s="40"/>
      <c r="P458" s="40"/>
      <c r="Q458" s="40"/>
      <c r="R458" s="40"/>
      <c r="S458" s="40"/>
      <c r="T458" s="40"/>
      <c r="U458" s="40"/>
    </row>
    <row r="459" spans="1:21" ht="31.5" customHeight="1" x14ac:dyDescent="0.35">
      <c r="B459" s="913"/>
      <c r="C459" s="913"/>
      <c r="D459" s="913"/>
      <c r="E459" s="913"/>
      <c r="F459" s="913"/>
      <c r="G459" s="913"/>
      <c r="H459" s="913"/>
      <c r="I459" s="913"/>
      <c r="J459" s="913"/>
      <c r="K459" s="913"/>
      <c r="L459" s="913"/>
    </row>
    <row r="460" spans="1:21" x14ac:dyDescent="0.35">
      <c r="E460" s="912"/>
      <c r="F460" s="912"/>
      <c r="G460" s="912"/>
      <c r="H460" s="912"/>
      <c r="I460" s="912"/>
      <c r="J460" s="912"/>
      <c r="K460" s="912"/>
      <c r="L460" s="912"/>
    </row>
    <row r="461" spans="1:21" s="30" customFormat="1" ht="14.25" x14ac:dyDescent="0.3">
      <c r="C461" s="418"/>
      <c r="D461" s="424"/>
      <c r="E461" s="424"/>
      <c r="F461" s="424"/>
    </row>
    <row r="462" spans="1:21" x14ac:dyDescent="0.35">
      <c r="E462" s="425"/>
      <c r="F462" s="425"/>
      <c r="G462" s="428"/>
      <c r="H462" s="428"/>
      <c r="I462" s="428"/>
      <c r="J462" s="428"/>
      <c r="K462" s="428"/>
      <c r="L462" s="428"/>
    </row>
    <row r="463" spans="1:21" x14ac:dyDescent="0.35">
      <c r="D463" s="34"/>
      <c r="G463" s="423"/>
      <c r="H463" s="481"/>
      <c r="I463" s="481"/>
      <c r="J463" s="481"/>
      <c r="K463" s="481"/>
      <c r="L463" s="428"/>
    </row>
    <row r="464" spans="1:21" x14ac:dyDescent="0.35">
      <c r="B464" s="42"/>
      <c r="C464" s="42"/>
      <c r="D464" s="34"/>
      <c r="G464" s="423"/>
      <c r="H464" s="481"/>
      <c r="I464" s="481"/>
      <c r="J464" s="481"/>
      <c r="K464" s="481"/>
      <c r="L464" s="45"/>
    </row>
    <row r="465" spans="2:12" x14ac:dyDescent="0.35">
      <c r="B465" s="42"/>
      <c r="C465" s="42"/>
      <c r="D465" s="34"/>
      <c r="G465" s="423"/>
      <c r="H465" s="32"/>
      <c r="I465" s="32"/>
      <c r="J465" s="32"/>
      <c r="K465" s="32"/>
      <c r="L465" s="48"/>
    </row>
    <row r="466" spans="2:12" x14ac:dyDescent="0.35">
      <c r="B466" s="42"/>
      <c r="C466" s="42"/>
      <c r="D466" s="34"/>
      <c r="G466" s="423"/>
      <c r="H466" s="872"/>
      <c r="I466" s="872"/>
      <c r="J466" s="420"/>
      <c r="K466" s="420"/>
      <c r="L466" s="48"/>
    </row>
    <row r="467" spans="2:12" x14ac:dyDescent="0.35">
      <c r="B467" s="42"/>
      <c r="C467" s="42"/>
      <c r="D467" s="426"/>
      <c r="E467" s="426"/>
      <c r="F467" s="426"/>
      <c r="G467" s="47"/>
      <c r="H467" s="42"/>
      <c r="I467" s="42"/>
      <c r="J467" s="42"/>
      <c r="K467" s="42"/>
      <c r="L467" s="48"/>
    </row>
    <row r="468" spans="2:12" x14ac:dyDescent="0.35">
      <c r="B468" s="42"/>
      <c r="C468" s="42"/>
      <c r="D468" s="426"/>
      <c r="E468" s="426"/>
      <c r="F468" s="426"/>
      <c r="G468" s="47"/>
      <c r="H468" s="42"/>
      <c r="I468" s="42"/>
      <c r="J468" s="42"/>
      <c r="K468" s="42"/>
      <c r="L468" s="48"/>
    </row>
    <row r="469" spans="2:12" x14ac:dyDescent="0.35">
      <c r="B469" s="42"/>
      <c r="C469" s="42"/>
      <c r="D469" s="426"/>
      <c r="E469" s="426"/>
      <c r="F469" s="426"/>
      <c r="G469" s="47"/>
      <c r="H469" s="42"/>
      <c r="I469" s="42"/>
      <c r="J469" s="42"/>
      <c r="K469" s="42"/>
      <c r="L469" s="48"/>
    </row>
    <row r="471" spans="2:12" x14ac:dyDescent="0.35">
      <c r="G471" s="49"/>
      <c r="H471" s="50"/>
      <c r="I471" s="50"/>
      <c r="J471" s="50"/>
      <c r="K471" s="50"/>
      <c r="L471" s="50"/>
    </row>
  </sheetData>
  <mergeCells count="12">
    <mergeCell ref="H466:I466"/>
    <mergeCell ref="E460:L460"/>
    <mergeCell ref="B459:L459"/>
    <mergeCell ref="L8:L9"/>
    <mergeCell ref="B458:L458"/>
    <mergeCell ref="B2:L2"/>
    <mergeCell ref="B3:L3"/>
    <mergeCell ref="B5:H5"/>
    <mergeCell ref="B8:F10"/>
    <mergeCell ref="G8:G10"/>
    <mergeCell ref="H8:K8"/>
    <mergeCell ref="C6:L6"/>
  </mergeCells>
  <pageMargins left="0.70866141732283472" right="0.51181102362204722" top="0.55118110236220474" bottom="0.15748031496062992" header="0.31496062992125984" footer="0.31496062992125984"/>
  <pageSetup scale="60" fitToHeight="7" orientation="landscape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IP945"/>
  <sheetViews>
    <sheetView showGridLines="0" view="pageBreakPreview" topLeftCell="A909" zoomScale="70" zoomScaleNormal="91" zoomScaleSheetLayoutView="70" workbookViewId="0">
      <selection activeCell="D917" sqref="D917"/>
    </sheetView>
  </sheetViews>
  <sheetFormatPr baseColWidth="10" defaultRowHeight="16.5" x14ac:dyDescent="0.35"/>
  <cols>
    <col min="1" max="1" width="1.28515625" style="56" customWidth="1"/>
    <col min="2" max="2" width="13.7109375" style="70" customWidth="1"/>
    <col min="3" max="3" width="62.85546875" style="68" customWidth="1"/>
    <col min="4" max="4" width="16.7109375" style="69" customWidth="1"/>
    <col min="5" max="7" width="16.7109375" style="56" customWidth="1"/>
    <col min="8" max="8" width="20.42578125" style="56" customWidth="1"/>
    <col min="9" max="9" width="1.42578125" style="56" customWidth="1"/>
    <col min="10" max="16384" width="11.42578125" style="56"/>
  </cols>
  <sheetData>
    <row r="1" spans="2:16" ht="7.5" customHeight="1" thickBot="1" x14ac:dyDescent="0.4">
      <c r="B1" s="51"/>
      <c r="C1" s="52"/>
      <c r="D1" s="53"/>
      <c r="E1" s="54"/>
      <c r="F1" s="55"/>
      <c r="G1" s="55"/>
      <c r="H1" s="55"/>
    </row>
    <row r="2" spans="2:16" ht="20.25" customHeight="1" thickTop="1" x14ac:dyDescent="0.35">
      <c r="B2" s="874" t="s">
        <v>453</v>
      </c>
      <c r="C2" s="918"/>
      <c r="D2" s="918"/>
      <c r="E2" s="918"/>
      <c r="F2" s="918"/>
      <c r="G2" s="918"/>
      <c r="H2" s="919"/>
    </row>
    <row r="3" spans="2:16" ht="41.25" customHeight="1" x14ac:dyDescent="0.35">
      <c r="B3" s="920" t="s">
        <v>2199</v>
      </c>
      <c r="C3" s="878"/>
      <c r="D3" s="878"/>
      <c r="E3" s="878"/>
      <c r="F3" s="878"/>
      <c r="G3" s="878"/>
      <c r="H3" s="879"/>
    </row>
    <row r="4" spans="2:16" ht="12" customHeight="1" x14ac:dyDescent="0.35">
      <c r="B4" s="880" t="s">
        <v>568</v>
      </c>
      <c r="C4" s="921"/>
      <c r="D4" s="921"/>
      <c r="E4" s="921"/>
      <c r="F4" s="921"/>
      <c r="G4" s="921"/>
      <c r="H4" s="922"/>
    </row>
    <row r="5" spans="2:16" ht="5.25" customHeight="1" x14ac:dyDescent="0.35">
      <c r="B5" s="526"/>
      <c r="C5" s="597"/>
      <c r="D5" s="528"/>
      <c r="E5" s="529"/>
      <c r="F5" s="529"/>
      <c r="G5" s="529"/>
      <c r="H5" s="530"/>
    </row>
    <row r="6" spans="2:16" x14ac:dyDescent="0.35">
      <c r="B6" s="531"/>
      <c r="C6" s="598" t="s">
        <v>500</v>
      </c>
      <c r="D6" s="533"/>
      <c r="E6" s="534"/>
      <c r="F6" s="535"/>
      <c r="G6" s="535" t="s">
        <v>2200</v>
      </c>
      <c r="H6" s="536"/>
    </row>
    <row r="7" spans="2:16" ht="8.25" customHeight="1" thickBot="1" x14ac:dyDescent="0.4">
      <c r="B7" s="537"/>
      <c r="C7" s="599"/>
      <c r="D7" s="539"/>
      <c r="E7" s="540"/>
      <c r="F7" s="540"/>
      <c r="G7" s="540"/>
      <c r="H7" s="541"/>
    </row>
    <row r="8" spans="2:16" ht="6" customHeight="1" thickTop="1" thickBot="1" x14ac:dyDescent="0.4">
      <c r="B8" s="542"/>
      <c r="C8" s="600"/>
      <c r="D8" s="544"/>
      <c r="E8" s="542"/>
      <c r="F8" s="542"/>
      <c r="G8" s="542"/>
      <c r="H8" s="542"/>
    </row>
    <row r="9" spans="2:16" ht="36" customHeight="1" thickTop="1" thickBot="1" x14ac:dyDescent="0.4">
      <c r="B9" s="883" t="s">
        <v>570</v>
      </c>
      <c r="C9" s="886" t="s">
        <v>2201</v>
      </c>
      <c r="D9" s="924" t="s">
        <v>2202</v>
      </c>
      <c r="E9" s="925"/>
      <c r="F9" s="925"/>
      <c r="G9" s="926"/>
      <c r="H9" s="892" t="s">
        <v>2203</v>
      </c>
    </row>
    <row r="10" spans="2:16" s="57" customFormat="1" ht="36.75" customHeight="1" thickTop="1" x14ac:dyDescent="0.25">
      <c r="B10" s="884"/>
      <c r="C10" s="887"/>
      <c r="D10" s="601" t="s">
        <v>2197</v>
      </c>
      <c r="E10" s="601" t="s">
        <v>290</v>
      </c>
      <c r="F10" s="601" t="s">
        <v>295</v>
      </c>
      <c r="G10" s="601" t="s">
        <v>471</v>
      </c>
      <c r="H10" s="893"/>
    </row>
    <row r="11" spans="2:16" s="57" customFormat="1" ht="27" customHeight="1" thickBot="1" x14ac:dyDescent="0.3">
      <c r="B11" s="923"/>
      <c r="C11" s="888"/>
      <c r="D11" s="602" t="s">
        <v>246</v>
      </c>
      <c r="E11" s="602" t="s">
        <v>465</v>
      </c>
      <c r="F11" s="602" t="s">
        <v>469</v>
      </c>
      <c r="G11" s="602" t="s">
        <v>470</v>
      </c>
      <c r="H11" s="603" t="s">
        <v>2198</v>
      </c>
    </row>
    <row r="12" spans="2:16" s="57" customFormat="1" ht="27" customHeight="1" thickTop="1" x14ac:dyDescent="0.25">
      <c r="B12" s="545" t="s">
        <v>579</v>
      </c>
      <c r="C12" s="546" t="s">
        <v>580</v>
      </c>
      <c r="D12" s="547">
        <v>0</v>
      </c>
      <c r="E12" s="547">
        <v>2793360.65</v>
      </c>
      <c r="F12" s="547">
        <v>0</v>
      </c>
      <c r="G12" s="547">
        <v>0</v>
      </c>
      <c r="H12" s="548">
        <f t="shared" ref="H12:H75" si="0">D12+E12+F12+G12</f>
        <v>2793360.65</v>
      </c>
    </row>
    <row r="13" spans="2:16" ht="27" customHeight="1" x14ac:dyDescent="0.4">
      <c r="B13" s="549" t="s">
        <v>581</v>
      </c>
      <c r="C13" s="550" t="s">
        <v>582</v>
      </c>
      <c r="D13" s="551">
        <v>0</v>
      </c>
      <c r="E13" s="551">
        <v>1401155.18</v>
      </c>
      <c r="F13" s="551">
        <v>0</v>
      </c>
      <c r="G13" s="551">
        <v>0</v>
      </c>
      <c r="H13" s="552">
        <f t="shared" si="0"/>
        <v>1401155.18</v>
      </c>
      <c r="I13" s="55"/>
      <c r="J13" s="55"/>
      <c r="K13" s="55"/>
      <c r="L13" s="55"/>
      <c r="M13" s="55"/>
      <c r="N13" s="55"/>
      <c r="O13" s="58"/>
      <c r="P13" s="59"/>
    </row>
    <row r="14" spans="2:16" ht="27" customHeight="1" x14ac:dyDescent="0.4">
      <c r="B14" s="549" t="s">
        <v>583</v>
      </c>
      <c r="C14" s="553" t="s">
        <v>183</v>
      </c>
      <c r="D14" s="551">
        <v>0</v>
      </c>
      <c r="E14" s="551">
        <v>0</v>
      </c>
      <c r="F14" s="551">
        <v>0</v>
      </c>
      <c r="G14" s="551">
        <v>0</v>
      </c>
      <c r="H14" s="552">
        <f t="shared" si="0"/>
        <v>0</v>
      </c>
      <c r="I14" s="55"/>
      <c r="J14" s="55"/>
      <c r="K14" s="55"/>
      <c r="L14" s="55"/>
      <c r="M14" s="55"/>
      <c r="N14" s="55"/>
      <c r="O14" s="58"/>
      <c r="P14" s="59"/>
    </row>
    <row r="15" spans="2:16" ht="27" customHeight="1" x14ac:dyDescent="0.4">
      <c r="B15" s="554" t="s">
        <v>584</v>
      </c>
      <c r="C15" s="555" t="s">
        <v>183</v>
      </c>
      <c r="D15" s="556"/>
      <c r="E15" s="556"/>
      <c r="F15" s="556"/>
      <c r="G15" s="556"/>
      <c r="H15" s="557">
        <f t="shared" si="0"/>
        <v>0</v>
      </c>
      <c r="I15" s="55"/>
      <c r="J15" s="55"/>
      <c r="K15" s="55"/>
      <c r="L15" s="55"/>
      <c r="M15" s="55"/>
      <c r="N15" s="55"/>
      <c r="O15" s="58"/>
      <c r="P15" s="59"/>
    </row>
    <row r="16" spans="2:16" ht="27" customHeight="1" x14ac:dyDescent="0.4">
      <c r="B16" s="549" t="s">
        <v>585</v>
      </c>
      <c r="C16" s="553" t="s">
        <v>184</v>
      </c>
      <c r="D16" s="551">
        <v>0</v>
      </c>
      <c r="E16" s="551">
        <v>0</v>
      </c>
      <c r="F16" s="551">
        <v>0</v>
      </c>
      <c r="G16" s="551">
        <v>0</v>
      </c>
      <c r="H16" s="552">
        <f t="shared" si="0"/>
        <v>0</v>
      </c>
      <c r="I16" s="55"/>
      <c r="J16" s="55"/>
      <c r="K16" s="55"/>
      <c r="L16" s="55"/>
      <c r="M16" s="55"/>
      <c r="N16" s="55"/>
      <c r="O16" s="58"/>
      <c r="P16" s="59"/>
    </row>
    <row r="17" spans="1:16" ht="27" customHeight="1" x14ac:dyDescent="0.4">
      <c r="B17" s="554" t="s">
        <v>586</v>
      </c>
      <c r="C17" s="555" t="s">
        <v>184</v>
      </c>
      <c r="D17" s="556"/>
      <c r="E17" s="556"/>
      <c r="F17" s="556"/>
      <c r="G17" s="556"/>
      <c r="H17" s="557">
        <f t="shared" si="0"/>
        <v>0</v>
      </c>
      <c r="I17" s="55"/>
      <c r="J17" s="55"/>
      <c r="K17" s="55"/>
      <c r="L17" s="55"/>
      <c r="M17" s="55"/>
      <c r="N17" s="55"/>
      <c r="O17" s="58"/>
      <c r="P17" s="59"/>
    </row>
    <row r="18" spans="1:16" ht="27" customHeight="1" x14ac:dyDescent="0.4">
      <c r="B18" s="549" t="s">
        <v>587</v>
      </c>
      <c r="C18" s="553" t="s">
        <v>588</v>
      </c>
      <c r="D18" s="551">
        <v>0</v>
      </c>
      <c r="E18" s="551">
        <v>1401155.18</v>
      </c>
      <c r="F18" s="551">
        <v>0</v>
      </c>
      <c r="G18" s="551">
        <v>0</v>
      </c>
      <c r="H18" s="552">
        <f t="shared" si="0"/>
        <v>1401155.18</v>
      </c>
      <c r="I18" s="55"/>
      <c r="J18" s="55"/>
      <c r="K18" s="55"/>
      <c r="L18" s="55"/>
      <c r="M18" s="55"/>
      <c r="N18" s="55"/>
      <c r="O18" s="58"/>
      <c r="P18" s="59"/>
    </row>
    <row r="19" spans="1:16" ht="27" customHeight="1" x14ac:dyDescent="0.4">
      <c r="B19" s="554" t="s">
        <v>589</v>
      </c>
      <c r="C19" s="555" t="s">
        <v>590</v>
      </c>
      <c r="D19" s="556">
        <v>0</v>
      </c>
      <c r="E19" s="556">
        <v>1401155.18</v>
      </c>
      <c r="F19" s="556">
        <v>0</v>
      </c>
      <c r="G19" s="556">
        <v>0</v>
      </c>
      <c r="H19" s="557">
        <f t="shared" si="0"/>
        <v>1401155.18</v>
      </c>
      <c r="I19" s="55"/>
      <c r="J19" s="55"/>
      <c r="K19" s="55"/>
      <c r="L19" s="55"/>
      <c r="M19" s="55"/>
      <c r="N19" s="55"/>
      <c r="O19" s="58"/>
      <c r="P19" s="59"/>
    </row>
    <row r="20" spans="1:16" ht="27" customHeight="1" x14ac:dyDescent="0.4">
      <c r="B20" s="554" t="s">
        <v>591</v>
      </c>
      <c r="C20" s="555" t="s">
        <v>592</v>
      </c>
      <c r="D20" s="556"/>
      <c r="E20" s="556"/>
      <c r="F20" s="556"/>
      <c r="G20" s="556"/>
      <c r="H20" s="557">
        <f t="shared" si="0"/>
        <v>0</v>
      </c>
      <c r="I20" s="55"/>
      <c r="J20" s="55"/>
      <c r="K20" s="55"/>
      <c r="L20" s="55"/>
      <c r="M20" s="55"/>
      <c r="N20" s="55"/>
      <c r="O20" s="58"/>
      <c r="P20" s="59"/>
    </row>
    <row r="21" spans="1:16" ht="27" customHeight="1" x14ac:dyDescent="0.4">
      <c r="B21" s="554" t="s">
        <v>593</v>
      </c>
      <c r="C21" s="555" t="s">
        <v>594</v>
      </c>
      <c r="D21" s="556"/>
      <c r="E21" s="556"/>
      <c r="F21" s="556"/>
      <c r="G21" s="556"/>
      <c r="H21" s="557">
        <f t="shared" si="0"/>
        <v>0</v>
      </c>
      <c r="I21" s="55"/>
      <c r="J21" s="55"/>
      <c r="K21" s="55"/>
      <c r="L21" s="55"/>
      <c r="M21" s="55"/>
      <c r="N21" s="55"/>
      <c r="O21" s="58"/>
      <c r="P21" s="59"/>
    </row>
    <row r="22" spans="1:16" ht="27" customHeight="1" x14ac:dyDescent="0.4">
      <c r="B22" s="554" t="s">
        <v>595</v>
      </c>
      <c r="C22" s="555" t="s">
        <v>596</v>
      </c>
      <c r="D22" s="556"/>
      <c r="E22" s="556"/>
      <c r="F22" s="556"/>
      <c r="G22" s="556"/>
      <c r="H22" s="557">
        <f t="shared" si="0"/>
        <v>0</v>
      </c>
      <c r="I22" s="55"/>
      <c r="J22" s="55"/>
      <c r="K22" s="55"/>
      <c r="L22" s="55"/>
      <c r="M22" s="55"/>
      <c r="N22" s="55"/>
      <c r="O22" s="58"/>
      <c r="P22" s="59"/>
    </row>
    <row r="23" spans="1:16" ht="27" customHeight="1" x14ac:dyDescent="0.4">
      <c r="B23" s="554" t="s">
        <v>597</v>
      </c>
      <c r="C23" s="555" t="s">
        <v>598</v>
      </c>
      <c r="D23" s="556"/>
      <c r="E23" s="556"/>
      <c r="F23" s="556"/>
      <c r="G23" s="556"/>
      <c r="H23" s="557">
        <f t="shared" si="0"/>
        <v>0</v>
      </c>
      <c r="I23" s="55"/>
      <c r="J23" s="55"/>
      <c r="K23" s="55"/>
      <c r="L23" s="55"/>
      <c r="M23" s="55"/>
      <c r="N23" s="55"/>
      <c r="O23" s="58"/>
      <c r="P23" s="59"/>
    </row>
    <row r="24" spans="1:16" ht="27" customHeight="1" x14ac:dyDescent="0.4">
      <c r="B24" s="549" t="s">
        <v>599</v>
      </c>
      <c r="C24" s="553" t="s">
        <v>600</v>
      </c>
      <c r="D24" s="551">
        <v>0</v>
      </c>
      <c r="E24" s="551">
        <v>0</v>
      </c>
      <c r="F24" s="551">
        <v>0</v>
      </c>
      <c r="G24" s="551">
        <v>0</v>
      </c>
      <c r="H24" s="552">
        <f t="shared" si="0"/>
        <v>0</v>
      </c>
      <c r="I24" s="55"/>
      <c r="J24" s="55"/>
      <c r="K24" s="55"/>
      <c r="L24" s="55"/>
      <c r="M24" s="55"/>
      <c r="N24" s="55"/>
      <c r="O24" s="58"/>
      <c r="P24" s="59"/>
    </row>
    <row r="25" spans="1:16" ht="27" customHeight="1" x14ac:dyDescent="0.4">
      <c r="B25" s="554" t="s">
        <v>601</v>
      </c>
      <c r="C25" s="555" t="s">
        <v>600</v>
      </c>
      <c r="D25" s="556"/>
      <c r="E25" s="556"/>
      <c r="F25" s="556"/>
      <c r="G25" s="556"/>
      <c r="H25" s="557">
        <f t="shared" si="0"/>
        <v>0</v>
      </c>
      <c r="I25" s="55"/>
      <c r="J25" s="55"/>
      <c r="K25" s="55"/>
      <c r="L25" s="55"/>
      <c r="M25" s="55"/>
      <c r="N25" s="55"/>
      <c r="O25" s="58"/>
      <c r="P25" s="59"/>
    </row>
    <row r="26" spans="1:16" ht="27" customHeight="1" x14ac:dyDescent="0.4">
      <c r="B26" s="549" t="s">
        <v>602</v>
      </c>
      <c r="C26" s="550" t="s">
        <v>603</v>
      </c>
      <c r="D26" s="551">
        <v>0</v>
      </c>
      <c r="E26" s="551">
        <v>26400</v>
      </c>
      <c r="F26" s="551">
        <v>0</v>
      </c>
      <c r="G26" s="551">
        <v>0</v>
      </c>
      <c r="H26" s="552">
        <f t="shared" si="0"/>
        <v>26400</v>
      </c>
      <c r="I26" s="55"/>
      <c r="J26" s="55"/>
      <c r="K26" s="55"/>
      <c r="L26" s="55"/>
      <c r="M26" s="55"/>
      <c r="N26" s="55"/>
      <c r="O26" s="58"/>
      <c r="P26" s="59"/>
    </row>
    <row r="27" spans="1:16" ht="27" customHeight="1" x14ac:dyDescent="0.4">
      <c r="B27" s="549" t="s">
        <v>604</v>
      </c>
      <c r="C27" s="553" t="s">
        <v>605</v>
      </c>
      <c r="D27" s="551">
        <v>0</v>
      </c>
      <c r="E27" s="551">
        <v>26400</v>
      </c>
      <c r="F27" s="551">
        <v>0</v>
      </c>
      <c r="G27" s="551">
        <v>0</v>
      </c>
      <c r="H27" s="552">
        <f t="shared" si="0"/>
        <v>26400</v>
      </c>
      <c r="I27" s="55"/>
      <c r="J27" s="55"/>
      <c r="K27" s="55"/>
      <c r="L27" s="55"/>
      <c r="M27" s="55"/>
      <c r="N27" s="55"/>
      <c r="O27" s="58"/>
      <c r="P27" s="59"/>
    </row>
    <row r="28" spans="1:16" ht="27" customHeight="1" x14ac:dyDescent="0.4">
      <c r="B28" s="554" t="s">
        <v>606</v>
      </c>
      <c r="C28" s="555" t="s">
        <v>607</v>
      </c>
      <c r="D28" s="556">
        <v>0</v>
      </c>
      <c r="E28" s="556">
        <v>26400</v>
      </c>
      <c r="F28" s="556">
        <v>0</v>
      </c>
      <c r="G28" s="556">
        <v>0</v>
      </c>
      <c r="H28" s="557">
        <f t="shared" si="0"/>
        <v>26400</v>
      </c>
      <c r="I28" s="55"/>
      <c r="J28" s="55"/>
      <c r="K28" s="55"/>
      <c r="L28" s="55"/>
      <c r="M28" s="55"/>
      <c r="N28" s="55"/>
      <c r="O28" s="58"/>
      <c r="P28" s="59"/>
    </row>
    <row r="29" spans="1:16" ht="27" customHeight="1" x14ac:dyDescent="0.4">
      <c r="A29" s="60"/>
      <c r="B29" s="549" t="s">
        <v>608</v>
      </c>
      <c r="C29" s="553" t="s">
        <v>609</v>
      </c>
      <c r="D29" s="551">
        <v>0</v>
      </c>
      <c r="E29" s="551">
        <v>0</v>
      </c>
      <c r="F29" s="551">
        <v>0</v>
      </c>
      <c r="G29" s="551">
        <v>0</v>
      </c>
      <c r="H29" s="552">
        <f t="shared" si="0"/>
        <v>0</v>
      </c>
      <c r="I29" s="55"/>
      <c r="J29" s="55"/>
      <c r="K29" s="55"/>
      <c r="L29" s="55"/>
      <c r="M29" s="55"/>
      <c r="N29" s="55"/>
      <c r="O29" s="58"/>
      <c r="P29" s="59"/>
    </row>
    <row r="30" spans="1:16" ht="27" customHeight="1" x14ac:dyDescent="0.4">
      <c r="B30" s="554" t="s">
        <v>610</v>
      </c>
      <c r="C30" s="555" t="s">
        <v>185</v>
      </c>
      <c r="D30" s="556"/>
      <c r="E30" s="556"/>
      <c r="F30" s="556"/>
      <c r="G30" s="556"/>
      <c r="H30" s="557">
        <f t="shared" si="0"/>
        <v>0</v>
      </c>
      <c r="I30" s="55"/>
      <c r="J30" s="55"/>
      <c r="K30" s="55"/>
      <c r="L30" s="55"/>
      <c r="M30" s="55"/>
      <c r="N30" s="55"/>
      <c r="O30" s="58"/>
      <c r="P30" s="59"/>
    </row>
    <row r="31" spans="1:16" ht="27" customHeight="1" x14ac:dyDescent="0.4">
      <c r="B31" s="554" t="s">
        <v>611</v>
      </c>
      <c r="C31" s="555" t="s">
        <v>612</v>
      </c>
      <c r="D31" s="556"/>
      <c r="E31" s="556"/>
      <c r="F31" s="556"/>
      <c r="G31" s="556"/>
      <c r="H31" s="557">
        <f t="shared" si="0"/>
        <v>0</v>
      </c>
      <c r="I31" s="55"/>
      <c r="J31" s="55"/>
      <c r="K31" s="55"/>
      <c r="L31" s="55"/>
      <c r="M31" s="55"/>
      <c r="N31" s="55"/>
      <c r="O31" s="58"/>
      <c r="P31" s="59"/>
    </row>
    <row r="32" spans="1:16" ht="27" customHeight="1" x14ac:dyDescent="0.4">
      <c r="B32" s="554" t="s">
        <v>613</v>
      </c>
      <c r="C32" s="555" t="s">
        <v>614</v>
      </c>
      <c r="D32" s="556"/>
      <c r="E32" s="556"/>
      <c r="F32" s="556"/>
      <c r="G32" s="556"/>
      <c r="H32" s="557">
        <f t="shared" si="0"/>
        <v>0</v>
      </c>
      <c r="I32" s="55"/>
      <c r="J32" s="55"/>
      <c r="K32" s="55"/>
      <c r="L32" s="55"/>
      <c r="M32" s="55"/>
      <c r="N32" s="55"/>
      <c r="O32" s="58"/>
      <c r="P32" s="59"/>
    </row>
    <row r="33" spans="1:16" ht="27" customHeight="1" x14ac:dyDescent="0.4">
      <c r="A33" s="56" t="s">
        <v>186</v>
      </c>
      <c r="B33" s="549" t="s">
        <v>615</v>
      </c>
      <c r="C33" s="553" t="s">
        <v>616</v>
      </c>
      <c r="D33" s="551">
        <v>0</v>
      </c>
      <c r="E33" s="551">
        <v>0</v>
      </c>
      <c r="F33" s="551">
        <v>0</v>
      </c>
      <c r="G33" s="551">
        <v>0</v>
      </c>
      <c r="H33" s="552">
        <f t="shared" si="0"/>
        <v>0</v>
      </c>
      <c r="I33" s="55"/>
      <c r="J33" s="55"/>
      <c r="K33" s="55"/>
      <c r="L33" s="55"/>
      <c r="M33" s="55"/>
      <c r="N33" s="55"/>
      <c r="O33" s="58"/>
      <c r="P33" s="59"/>
    </row>
    <row r="34" spans="1:16" ht="27" customHeight="1" x14ac:dyDescent="0.4">
      <c r="B34" s="554" t="s">
        <v>617</v>
      </c>
      <c r="C34" s="555" t="s">
        <v>618</v>
      </c>
      <c r="D34" s="556"/>
      <c r="E34" s="556"/>
      <c r="F34" s="556"/>
      <c r="G34" s="556"/>
      <c r="H34" s="557">
        <f t="shared" si="0"/>
        <v>0</v>
      </c>
      <c r="I34" s="55"/>
      <c r="J34" s="55"/>
      <c r="K34" s="55"/>
      <c r="L34" s="55"/>
      <c r="M34" s="55"/>
      <c r="N34" s="55"/>
      <c r="O34" s="58"/>
      <c r="P34" s="59"/>
    </row>
    <row r="35" spans="1:16" ht="27" customHeight="1" x14ac:dyDescent="0.4">
      <c r="B35" s="549" t="s">
        <v>619</v>
      </c>
      <c r="C35" s="553" t="s">
        <v>620</v>
      </c>
      <c r="D35" s="551">
        <v>0</v>
      </c>
      <c r="E35" s="551">
        <v>0</v>
      </c>
      <c r="F35" s="551">
        <v>0</v>
      </c>
      <c r="G35" s="551">
        <v>0</v>
      </c>
      <c r="H35" s="552">
        <f t="shared" si="0"/>
        <v>0</v>
      </c>
      <c r="I35" s="55"/>
      <c r="J35" s="55"/>
      <c r="K35" s="55"/>
      <c r="L35" s="55"/>
      <c r="M35" s="55"/>
      <c r="N35" s="55"/>
      <c r="O35" s="58"/>
      <c r="P35" s="59"/>
    </row>
    <row r="36" spans="1:16" ht="27" customHeight="1" x14ac:dyDescent="0.4">
      <c r="B36" s="554" t="s">
        <v>621</v>
      </c>
      <c r="C36" s="555" t="s">
        <v>622</v>
      </c>
      <c r="D36" s="556"/>
      <c r="E36" s="556"/>
      <c r="F36" s="556"/>
      <c r="G36" s="556"/>
      <c r="H36" s="557">
        <f t="shared" si="0"/>
        <v>0</v>
      </c>
      <c r="I36" s="55"/>
      <c r="J36" s="55"/>
      <c r="K36" s="55"/>
      <c r="L36" s="55"/>
      <c r="M36" s="55"/>
      <c r="N36" s="55"/>
      <c r="O36" s="58"/>
      <c r="P36" s="59"/>
    </row>
    <row r="37" spans="1:16" ht="27" customHeight="1" x14ac:dyDescent="0.4">
      <c r="B37" s="549" t="s">
        <v>623</v>
      </c>
      <c r="C37" s="550" t="s">
        <v>624</v>
      </c>
      <c r="D37" s="551">
        <v>0</v>
      </c>
      <c r="E37" s="551">
        <v>1195053.23</v>
      </c>
      <c r="F37" s="551">
        <v>0</v>
      </c>
      <c r="G37" s="551">
        <v>0</v>
      </c>
      <c r="H37" s="552">
        <f t="shared" si="0"/>
        <v>1195053.23</v>
      </c>
      <c r="I37" s="55"/>
      <c r="J37" s="55"/>
      <c r="K37" s="55"/>
      <c r="L37" s="55"/>
      <c r="M37" s="55"/>
      <c r="N37" s="55"/>
      <c r="O37" s="58"/>
      <c r="P37" s="59"/>
    </row>
    <row r="38" spans="1:16" ht="27" customHeight="1" x14ac:dyDescent="0.4">
      <c r="B38" s="549" t="s">
        <v>625</v>
      </c>
      <c r="C38" s="553" t="s">
        <v>626</v>
      </c>
      <c r="D38" s="551">
        <v>0</v>
      </c>
      <c r="E38" s="551">
        <v>0</v>
      </c>
      <c r="F38" s="551">
        <v>0</v>
      </c>
      <c r="G38" s="551">
        <v>0</v>
      </c>
      <c r="H38" s="552">
        <f t="shared" si="0"/>
        <v>0</v>
      </c>
      <c r="I38" s="55"/>
      <c r="J38" s="55"/>
      <c r="K38" s="55"/>
      <c r="L38" s="55"/>
      <c r="M38" s="55"/>
      <c r="N38" s="55"/>
      <c r="O38" s="58"/>
      <c r="P38" s="59"/>
    </row>
    <row r="39" spans="1:16" ht="27" customHeight="1" x14ac:dyDescent="0.4">
      <c r="B39" s="554" t="s">
        <v>627</v>
      </c>
      <c r="C39" s="555" t="s">
        <v>628</v>
      </c>
      <c r="D39" s="556"/>
      <c r="E39" s="556"/>
      <c r="F39" s="556"/>
      <c r="G39" s="556"/>
      <c r="H39" s="557">
        <f t="shared" si="0"/>
        <v>0</v>
      </c>
      <c r="I39" s="55"/>
      <c r="J39" s="55"/>
      <c r="K39" s="55"/>
      <c r="L39" s="55"/>
      <c r="M39" s="55"/>
      <c r="N39" s="55"/>
      <c r="O39" s="58"/>
      <c r="P39" s="59"/>
    </row>
    <row r="40" spans="1:16" ht="27" customHeight="1" x14ac:dyDescent="0.4">
      <c r="B40" s="554" t="s">
        <v>629</v>
      </c>
      <c r="C40" s="555" t="s">
        <v>630</v>
      </c>
      <c r="D40" s="556"/>
      <c r="E40" s="556"/>
      <c r="F40" s="556"/>
      <c r="G40" s="556"/>
      <c r="H40" s="557">
        <f t="shared" si="0"/>
        <v>0</v>
      </c>
      <c r="I40" s="55"/>
      <c r="J40" s="55"/>
      <c r="K40" s="55"/>
      <c r="L40" s="55"/>
      <c r="M40" s="55"/>
      <c r="N40" s="55"/>
      <c r="O40" s="58"/>
      <c r="P40" s="59"/>
    </row>
    <row r="41" spans="1:16" ht="27" customHeight="1" x14ac:dyDescent="0.4">
      <c r="B41" s="554" t="s">
        <v>631</v>
      </c>
      <c r="C41" s="555" t="s">
        <v>632</v>
      </c>
      <c r="D41" s="556"/>
      <c r="E41" s="556"/>
      <c r="F41" s="556"/>
      <c r="G41" s="556"/>
      <c r="H41" s="557">
        <f t="shared" si="0"/>
        <v>0</v>
      </c>
      <c r="I41" s="55"/>
      <c r="J41" s="55"/>
      <c r="K41" s="55"/>
      <c r="L41" s="55"/>
      <c r="M41" s="55"/>
      <c r="N41" s="55"/>
      <c r="O41" s="58"/>
      <c r="P41" s="59"/>
    </row>
    <row r="42" spans="1:16" ht="27" customHeight="1" x14ac:dyDescent="0.4">
      <c r="B42" s="549" t="s">
        <v>633</v>
      </c>
      <c r="C42" s="553" t="s">
        <v>634</v>
      </c>
      <c r="D42" s="551">
        <v>0</v>
      </c>
      <c r="E42" s="551">
        <v>188154.27</v>
      </c>
      <c r="F42" s="551">
        <v>0</v>
      </c>
      <c r="G42" s="551">
        <v>0</v>
      </c>
      <c r="H42" s="552">
        <f t="shared" si="0"/>
        <v>188154.27</v>
      </c>
      <c r="I42" s="55"/>
      <c r="J42" s="55"/>
      <c r="K42" s="55"/>
      <c r="L42" s="55"/>
      <c r="M42" s="55"/>
      <c r="N42" s="55"/>
      <c r="O42" s="58"/>
      <c r="P42" s="59"/>
    </row>
    <row r="43" spans="1:16" ht="27" customHeight="1" x14ac:dyDescent="0.4">
      <c r="A43" s="60"/>
      <c r="B43" s="554" t="s">
        <v>635</v>
      </c>
      <c r="C43" s="555" t="s">
        <v>636</v>
      </c>
      <c r="D43" s="556">
        <v>0</v>
      </c>
      <c r="E43" s="556">
        <v>25667</v>
      </c>
      <c r="F43" s="556">
        <v>0</v>
      </c>
      <c r="G43" s="556">
        <v>0</v>
      </c>
      <c r="H43" s="557">
        <f t="shared" si="0"/>
        <v>25667</v>
      </c>
      <c r="I43" s="55"/>
      <c r="J43" s="55"/>
      <c r="K43" s="55"/>
      <c r="L43" s="55"/>
      <c r="M43" s="55"/>
      <c r="N43" s="55"/>
      <c r="O43" s="58"/>
      <c r="P43" s="59"/>
    </row>
    <row r="44" spans="1:16" ht="27" customHeight="1" x14ac:dyDescent="0.4">
      <c r="B44" s="554" t="s">
        <v>637</v>
      </c>
      <c r="C44" s="555" t="s">
        <v>187</v>
      </c>
      <c r="D44" s="556">
        <v>0</v>
      </c>
      <c r="E44" s="556">
        <v>162487.26999999999</v>
      </c>
      <c r="F44" s="556">
        <v>0</v>
      </c>
      <c r="G44" s="556">
        <v>0</v>
      </c>
      <c r="H44" s="557">
        <f t="shared" si="0"/>
        <v>162487.26999999999</v>
      </c>
      <c r="I44" s="55"/>
      <c r="J44" s="55"/>
      <c r="K44" s="55"/>
      <c r="L44" s="55"/>
      <c r="M44" s="55"/>
      <c r="N44" s="55"/>
      <c r="O44" s="58"/>
      <c r="P44" s="59"/>
    </row>
    <row r="45" spans="1:16" ht="27" customHeight="1" x14ac:dyDescent="0.4">
      <c r="B45" s="554" t="s">
        <v>638</v>
      </c>
      <c r="C45" s="555" t="s">
        <v>639</v>
      </c>
      <c r="D45" s="556"/>
      <c r="E45" s="556"/>
      <c r="F45" s="556"/>
      <c r="G45" s="556"/>
      <c r="H45" s="557">
        <f t="shared" si="0"/>
        <v>0</v>
      </c>
      <c r="I45" s="55"/>
      <c r="J45" s="55"/>
      <c r="K45" s="55"/>
      <c r="L45" s="55"/>
      <c r="M45" s="55"/>
      <c r="N45" s="55"/>
      <c r="O45" s="58"/>
      <c r="P45" s="59"/>
    </row>
    <row r="46" spans="1:16" ht="27" customHeight="1" x14ac:dyDescent="0.4">
      <c r="B46" s="554" t="s">
        <v>640</v>
      </c>
      <c r="C46" s="555" t="s">
        <v>641</v>
      </c>
      <c r="D46" s="556"/>
      <c r="E46" s="556"/>
      <c r="F46" s="556"/>
      <c r="G46" s="556"/>
      <c r="H46" s="557">
        <f t="shared" si="0"/>
        <v>0</v>
      </c>
      <c r="I46" s="55"/>
      <c r="J46" s="55"/>
      <c r="K46" s="55"/>
      <c r="L46" s="55"/>
      <c r="M46" s="55"/>
      <c r="N46" s="55"/>
      <c r="O46" s="58"/>
      <c r="P46" s="59"/>
    </row>
    <row r="47" spans="1:16" ht="27" customHeight="1" x14ac:dyDescent="0.4">
      <c r="B47" s="554" t="s">
        <v>642</v>
      </c>
      <c r="C47" s="555" t="s">
        <v>643</v>
      </c>
      <c r="D47" s="556"/>
      <c r="E47" s="556"/>
      <c r="F47" s="556"/>
      <c r="G47" s="556"/>
      <c r="H47" s="557">
        <f t="shared" si="0"/>
        <v>0</v>
      </c>
      <c r="I47" s="55"/>
      <c r="J47" s="55"/>
      <c r="K47" s="55"/>
      <c r="L47" s="55"/>
      <c r="M47" s="55"/>
      <c r="N47" s="55"/>
      <c r="O47" s="58"/>
      <c r="P47" s="59"/>
    </row>
    <row r="48" spans="1:16" ht="27" customHeight="1" x14ac:dyDescent="0.4">
      <c r="B48" s="549" t="s">
        <v>644</v>
      </c>
      <c r="C48" s="553" t="s">
        <v>645</v>
      </c>
      <c r="D48" s="551">
        <v>0</v>
      </c>
      <c r="E48" s="551">
        <v>0</v>
      </c>
      <c r="F48" s="551">
        <v>0</v>
      </c>
      <c r="G48" s="551">
        <v>0</v>
      </c>
      <c r="H48" s="552">
        <f t="shared" si="0"/>
        <v>0</v>
      </c>
      <c r="I48" s="55"/>
      <c r="J48" s="55"/>
      <c r="K48" s="55"/>
      <c r="L48" s="55"/>
      <c r="M48" s="55"/>
      <c r="N48" s="55"/>
      <c r="O48" s="58"/>
      <c r="P48" s="59"/>
    </row>
    <row r="49" spans="2:16" ht="27" customHeight="1" x14ac:dyDescent="0.4">
      <c r="B49" s="554" t="s">
        <v>646</v>
      </c>
      <c r="C49" s="555" t="s">
        <v>647</v>
      </c>
      <c r="D49" s="556"/>
      <c r="E49" s="556"/>
      <c r="F49" s="556"/>
      <c r="G49" s="556"/>
      <c r="H49" s="557">
        <f t="shared" si="0"/>
        <v>0</v>
      </c>
      <c r="I49" s="55"/>
      <c r="J49" s="55"/>
      <c r="K49" s="55"/>
      <c r="L49" s="55"/>
      <c r="M49" s="55"/>
      <c r="N49" s="55"/>
      <c r="O49" s="58"/>
      <c r="P49" s="59"/>
    </row>
    <row r="50" spans="2:16" ht="27" customHeight="1" x14ac:dyDescent="0.4">
      <c r="B50" s="549" t="s">
        <v>648</v>
      </c>
      <c r="C50" s="553" t="s">
        <v>188</v>
      </c>
      <c r="D50" s="551">
        <v>0</v>
      </c>
      <c r="E50" s="551">
        <v>1006898.96</v>
      </c>
      <c r="F50" s="551">
        <v>0</v>
      </c>
      <c r="G50" s="551">
        <v>0</v>
      </c>
      <c r="H50" s="552">
        <f t="shared" si="0"/>
        <v>1006898.96</v>
      </c>
      <c r="I50" s="55"/>
      <c r="J50" s="55"/>
      <c r="K50" s="55"/>
      <c r="L50" s="55"/>
      <c r="M50" s="55"/>
      <c r="N50" s="55"/>
      <c r="O50" s="58"/>
      <c r="P50" s="59"/>
    </row>
    <row r="51" spans="2:16" ht="27" customHeight="1" x14ac:dyDescent="0.4">
      <c r="B51" s="554" t="s">
        <v>649</v>
      </c>
      <c r="C51" s="555" t="s">
        <v>189</v>
      </c>
      <c r="D51" s="556"/>
      <c r="E51" s="556"/>
      <c r="F51" s="556"/>
      <c r="G51" s="556"/>
      <c r="H51" s="557">
        <f t="shared" si="0"/>
        <v>0</v>
      </c>
      <c r="I51" s="55"/>
      <c r="J51" s="55"/>
      <c r="K51" s="55"/>
      <c r="L51" s="55"/>
      <c r="M51" s="55"/>
      <c r="N51" s="55"/>
      <c r="O51" s="58"/>
      <c r="P51" s="59"/>
    </row>
    <row r="52" spans="2:16" ht="27" customHeight="1" x14ac:dyDescent="0.4">
      <c r="B52" s="554" t="s">
        <v>650</v>
      </c>
      <c r="C52" s="555" t="s">
        <v>651</v>
      </c>
      <c r="D52" s="556"/>
      <c r="E52" s="556"/>
      <c r="F52" s="556"/>
      <c r="G52" s="556"/>
      <c r="H52" s="557">
        <f t="shared" si="0"/>
        <v>0</v>
      </c>
      <c r="I52" s="55"/>
      <c r="J52" s="55"/>
      <c r="K52" s="55"/>
      <c r="L52" s="55"/>
      <c r="M52" s="55"/>
      <c r="N52" s="55"/>
      <c r="O52" s="58"/>
      <c r="P52" s="59"/>
    </row>
    <row r="53" spans="2:16" ht="27" customHeight="1" x14ac:dyDescent="0.4">
      <c r="B53" s="554" t="s">
        <v>652</v>
      </c>
      <c r="C53" s="555" t="s">
        <v>653</v>
      </c>
      <c r="D53" s="556"/>
      <c r="E53" s="556"/>
      <c r="F53" s="556"/>
      <c r="G53" s="556"/>
      <c r="H53" s="557">
        <f t="shared" si="0"/>
        <v>0</v>
      </c>
      <c r="I53" s="55"/>
      <c r="J53" s="55"/>
      <c r="K53" s="55"/>
      <c r="L53" s="55"/>
      <c r="M53" s="55"/>
      <c r="N53" s="55"/>
      <c r="O53" s="58"/>
      <c r="P53" s="59"/>
    </row>
    <row r="54" spans="2:16" ht="27" customHeight="1" x14ac:dyDescent="0.4">
      <c r="B54" s="554" t="s">
        <v>654</v>
      </c>
      <c r="C54" s="555" t="s">
        <v>655</v>
      </c>
      <c r="D54" s="556"/>
      <c r="E54" s="556"/>
      <c r="F54" s="556"/>
      <c r="G54" s="556"/>
      <c r="H54" s="557">
        <f t="shared" si="0"/>
        <v>0</v>
      </c>
      <c r="I54" s="55"/>
      <c r="J54" s="55"/>
      <c r="K54" s="55"/>
      <c r="L54" s="55"/>
      <c r="M54" s="55"/>
      <c r="N54" s="55"/>
      <c r="O54" s="58"/>
      <c r="P54" s="59"/>
    </row>
    <row r="55" spans="2:16" ht="27" customHeight="1" x14ac:dyDescent="0.4">
      <c r="B55" s="554" t="s">
        <v>656</v>
      </c>
      <c r="C55" s="555" t="s">
        <v>190</v>
      </c>
      <c r="D55" s="556">
        <v>0</v>
      </c>
      <c r="E55" s="556">
        <v>1006898.96</v>
      </c>
      <c r="F55" s="556">
        <v>0</v>
      </c>
      <c r="G55" s="556">
        <v>0</v>
      </c>
      <c r="H55" s="557">
        <f t="shared" si="0"/>
        <v>1006898.96</v>
      </c>
      <c r="I55" s="55"/>
      <c r="J55" s="55"/>
      <c r="K55" s="55"/>
      <c r="L55" s="55"/>
      <c r="M55" s="55"/>
      <c r="N55" s="55"/>
      <c r="O55" s="58"/>
      <c r="P55" s="59"/>
    </row>
    <row r="56" spans="2:16" ht="27" customHeight="1" x14ac:dyDescent="0.4">
      <c r="B56" s="554" t="s">
        <v>657</v>
      </c>
      <c r="C56" s="555" t="s">
        <v>658</v>
      </c>
      <c r="D56" s="556"/>
      <c r="E56" s="556"/>
      <c r="F56" s="556"/>
      <c r="G56" s="556"/>
      <c r="H56" s="557">
        <f t="shared" si="0"/>
        <v>0</v>
      </c>
      <c r="I56" s="55"/>
      <c r="J56" s="55"/>
      <c r="K56" s="55"/>
      <c r="L56" s="55"/>
      <c r="M56" s="55"/>
      <c r="N56" s="55"/>
      <c r="O56" s="58"/>
      <c r="P56" s="59"/>
    </row>
    <row r="57" spans="2:16" ht="27" customHeight="1" x14ac:dyDescent="0.4">
      <c r="B57" s="554" t="s">
        <v>659</v>
      </c>
      <c r="C57" s="555" t="s">
        <v>660</v>
      </c>
      <c r="D57" s="556"/>
      <c r="E57" s="556"/>
      <c r="F57" s="556"/>
      <c r="G57" s="556"/>
      <c r="H57" s="557">
        <f t="shared" si="0"/>
        <v>0</v>
      </c>
      <c r="I57" s="55"/>
      <c r="J57" s="55"/>
      <c r="K57" s="55"/>
      <c r="L57" s="55"/>
      <c r="M57" s="55"/>
      <c r="N57" s="55"/>
      <c r="O57" s="58"/>
      <c r="P57" s="59"/>
    </row>
    <row r="58" spans="2:16" ht="27" customHeight="1" x14ac:dyDescent="0.4">
      <c r="B58" s="554" t="s">
        <v>661</v>
      </c>
      <c r="C58" s="555" t="s">
        <v>662</v>
      </c>
      <c r="D58" s="556"/>
      <c r="E58" s="556"/>
      <c r="F58" s="556"/>
      <c r="G58" s="556"/>
      <c r="H58" s="557">
        <f t="shared" si="0"/>
        <v>0</v>
      </c>
      <c r="I58" s="55"/>
      <c r="J58" s="55"/>
      <c r="K58" s="55"/>
      <c r="L58" s="55"/>
      <c r="M58" s="55"/>
      <c r="N58" s="55"/>
      <c r="O58" s="58"/>
      <c r="P58" s="59"/>
    </row>
    <row r="59" spans="2:16" ht="27" customHeight="1" x14ac:dyDescent="0.4">
      <c r="B59" s="554" t="s">
        <v>663</v>
      </c>
      <c r="C59" s="555" t="s">
        <v>664</v>
      </c>
      <c r="D59" s="556"/>
      <c r="E59" s="556"/>
      <c r="F59" s="556"/>
      <c r="G59" s="556"/>
      <c r="H59" s="557">
        <f t="shared" si="0"/>
        <v>0</v>
      </c>
      <c r="I59" s="55"/>
      <c r="J59" s="55"/>
      <c r="K59" s="55"/>
      <c r="L59" s="55"/>
      <c r="M59" s="55"/>
      <c r="N59" s="55"/>
      <c r="O59" s="58"/>
      <c r="P59" s="59"/>
    </row>
    <row r="60" spans="2:16" ht="27" customHeight="1" x14ac:dyDescent="0.4">
      <c r="B60" s="549" t="s">
        <v>665</v>
      </c>
      <c r="C60" s="553" t="s">
        <v>191</v>
      </c>
      <c r="D60" s="551">
        <v>0</v>
      </c>
      <c r="E60" s="551">
        <v>0</v>
      </c>
      <c r="F60" s="551">
        <v>0</v>
      </c>
      <c r="G60" s="551">
        <v>0</v>
      </c>
      <c r="H60" s="552">
        <f t="shared" si="0"/>
        <v>0</v>
      </c>
      <c r="I60" s="55"/>
      <c r="J60" s="55"/>
      <c r="K60" s="55"/>
      <c r="L60" s="55"/>
      <c r="M60" s="55"/>
      <c r="N60" s="55"/>
      <c r="O60" s="58"/>
      <c r="P60" s="59"/>
    </row>
    <row r="61" spans="2:16" ht="27" customHeight="1" x14ac:dyDescent="0.4">
      <c r="B61" s="554" t="s">
        <v>666</v>
      </c>
      <c r="C61" s="555" t="s">
        <v>191</v>
      </c>
      <c r="D61" s="556"/>
      <c r="E61" s="556"/>
      <c r="F61" s="556"/>
      <c r="G61" s="556"/>
      <c r="H61" s="557">
        <f t="shared" si="0"/>
        <v>0</v>
      </c>
      <c r="I61" s="55"/>
      <c r="J61" s="55"/>
      <c r="K61" s="55"/>
      <c r="L61" s="55"/>
      <c r="M61" s="55"/>
      <c r="N61" s="55"/>
      <c r="O61" s="58"/>
      <c r="P61" s="59"/>
    </row>
    <row r="62" spans="2:16" ht="27" customHeight="1" x14ac:dyDescent="0.4">
      <c r="B62" s="549" t="s">
        <v>667</v>
      </c>
      <c r="C62" s="553" t="s">
        <v>668</v>
      </c>
      <c r="D62" s="551">
        <v>0</v>
      </c>
      <c r="E62" s="551">
        <v>0</v>
      </c>
      <c r="F62" s="551">
        <v>0</v>
      </c>
      <c r="G62" s="551">
        <v>0</v>
      </c>
      <c r="H62" s="552">
        <f t="shared" si="0"/>
        <v>0</v>
      </c>
      <c r="I62" s="55"/>
      <c r="J62" s="55"/>
      <c r="K62" s="55"/>
      <c r="L62" s="55"/>
      <c r="M62" s="55"/>
      <c r="N62" s="55"/>
      <c r="O62" s="58"/>
      <c r="P62" s="59"/>
    </row>
    <row r="63" spans="2:16" ht="27" customHeight="1" x14ac:dyDescent="0.4">
      <c r="B63" s="554" t="s">
        <v>669</v>
      </c>
      <c r="C63" s="555" t="s">
        <v>670</v>
      </c>
      <c r="D63" s="556"/>
      <c r="E63" s="556"/>
      <c r="F63" s="556"/>
      <c r="G63" s="556"/>
      <c r="H63" s="557">
        <f t="shared" si="0"/>
        <v>0</v>
      </c>
      <c r="I63" s="55"/>
      <c r="J63" s="55"/>
      <c r="K63" s="55"/>
      <c r="L63" s="55"/>
      <c r="M63" s="55"/>
      <c r="N63" s="55"/>
      <c r="O63" s="58"/>
      <c r="P63" s="59"/>
    </row>
    <row r="64" spans="2:16" ht="27" customHeight="1" x14ac:dyDescent="0.4">
      <c r="B64" s="549" t="s">
        <v>671</v>
      </c>
      <c r="C64" s="553" t="s">
        <v>672</v>
      </c>
      <c r="D64" s="551">
        <v>0</v>
      </c>
      <c r="E64" s="551">
        <v>0</v>
      </c>
      <c r="F64" s="551">
        <v>0</v>
      </c>
      <c r="G64" s="551">
        <v>0</v>
      </c>
      <c r="H64" s="552">
        <f t="shared" si="0"/>
        <v>0</v>
      </c>
      <c r="I64" s="55"/>
      <c r="J64" s="55"/>
      <c r="K64" s="55"/>
      <c r="L64" s="55"/>
      <c r="M64" s="55"/>
      <c r="N64" s="55"/>
      <c r="O64" s="58"/>
      <c r="P64" s="59"/>
    </row>
    <row r="65" spans="2:16" ht="27" customHeight="1" x14ac:dyDescent="0.4">
      <c r="B65" s="554" t="s">
        <v>673</v>
      </c>
      <c r="C65" s="555" t="s">
        <v>672</v>
      </c>
      <c r="D65" s="556"/>
      <c r="E65" s="556"/>
      <c r="F65" s="556"/>
      <c r="G65" s="556"/>
      <c r="H65" s="557">
        <f t="shared" si="0"/>
        <v>0</v>
      </c>
      <c r="I65" s="55"/>
      <c r="J65" s="55"/>
      <c r="K65" s="55"/>
      <c r="L65" s="55"/>
      <c r="M65" s="55"/>
      <c r="N65" s="55"/>
      <c r="O65" s="58"/>
      <c r="P65" s="59"/>
    </row>
    <row r="66" spans="2:16" ht="27" customHeight="1" x14ac:dyDescent="0.4">
      <c r="B66" s="549" t="s">
        <v>674</v>
      </c>
      <c r="C66" s="553" t="s">
        <v>675</v>
      </c>
      <c r="D66" s="551">
        <v>0</v>
      </c>
      <c r="E66" s="551">
        <v>0</v>
      </c>
      <c r="F66" s="551">
        <v>0</v>
      </c>
      <c r="G66" s="551">
        <v>0</v>
      </c>
      <c r="H66" s="552">
        <f t="shared" si="0"/>
        <v>0</v>
      </c>
      <c r="I66" s="55"/>
      <c r="J66" s="55"/>
      <c r="K66" s="55"/>
      <c r="L66" s="55"/>
      <c r="M66" s="55"/>
      <c r="N66" s="55"/>
      <c r="O66" s="58"/>
      <c r="P66" s="59"/>
    </row>
    <row r="67" spans="2:16" ht="27" customHeight="1" x14ac:dyDescent="0.4">
      <c r="B67" s="554" t="s">
        <v>676</v>
      </c>
      <c r="C67" s="555" t="s">
        <v>675</v>
      </c>
      <c r="D67" s="556"/>
      <c r="E67" s="556"/>
      <c r="F67" s="556"/>
      <c r="G67" s="556"/>
      <c r="H67" s="557">
        <f t="shared" si="0"/>
        <v>0</v>
      </c>
      <c r="I67" s="55"/>
      <c r="J67" s="55"/>
      <c r="K67" s="55"/>
      <c r="L67" s="55"/>
      <c r="M67" s="55"/>
      <c r="N67" s="55"/>
      <c r="O67" s="58"/>
      <c r="P67" s="59"/>
    </row>
    <row r="68" spans="2:16" ht="27" customHeight="1" x14ac:dyDescent="0.4">
      <c r="B68" s="549" t="s">
        <v>677</v>
      </c>
      <c r="C68" s="550" t="s">
        <v>678</v>
      </c>
      <c r="D68" s="551">
        <v>0</v>
      </c>
      <c r="E68" s="551">
        <v>149512.24</v>
      </c>
      <c r="F68" s="551">
        <v>0</v>
      </c>
      <c r="G68" s="551">
        <v>0</v>
      </c>
      <c r="H68" s="552">
        <f t="shared" si="0"/>
        <v>149512.24</v>
      </c>
      <c r="I68" s="55"/>
      <c r="J68" s="55"/>
      <c r="K68" s="55"/>
      <c r="L68" s="55"/>
      <c r="M68" s="55"/>
      <c r="N68" s="55"/>
      <c r="O68" s="58"/>
      <c r="P68" s="59"/>
    </row>
    <row r="69" spans="2:16" ht="27" customHeight="1" x14ac:dyDescent="0.4">
      <c r="B69" s="549" t="s">
        <v>679</v>
      </c>
      <c r="C69" s="553" t="s">
        <v>680</v>
      </c>
      <c r="D69" s="551">
        <v>0</v>
      </c>
      <c r="E69" s="551">
        <v>149512.24</v>
      </c>
      <c r="F69" s="551">
        <v>0</v>
      </c>
      <c r="G69" s="551">
        <v>0</v>
      </c>
      <c r="H69" s="552">
        <f t="shared" si="0"/>
        <v>149512.24</v>
      </c>
      <c r="I69" s="55"/>
      <c r="J69" s="55"/>
      <c r="K69" s="55"/>
      <c r="L69" s="55"/>
      <c r="M69" s="55"/>
      <c r="N69" s="55"/>
      <c r="O69" s="58"/>
      <c r="P69" s="59"/>
    </row>
    <row r="70" spans="2:16" ht="27" customHeight="1" x14ac:dyDescent="0.4">
      <c r="B70" s="554" t="s">
        <v>681</v>
      </c>
      <c r="C70" s="555" t="s">
        <v>192</v>
      </c>
      <c r="D70" s="556"/>
      <c r="E70" s="556"/>
      <c r="F70" s="556"/>
      <c r="G70" s="556"/>
      <c r="H70" s="557">
        <f t="shared" si="0"/>
        <v>0</v>
      </c>
      <c r="I70" s="55"/>
      <c r="J70" s="55"/>
      <c r="K70" s="55"/>
      <c r="L70" s="55"/>
      <c r="M70" s="55"/>
      <c r="N70" s="55"/>
      <c r="O70" s="58"/>
      <c r="P70" s="59"/>
    </row>
    <row r="71" spans="2:16" ht="27" customHeight="1" x14ac:dyDescent="0.4">
      <c r="B71" s="554" t="s">
        <v>682</v>
      </c>
      <c r="C71" s="555" t="s">
        <v>683</v>
      </c>
      <c r="D71" s="556">
        <v>0</v>
      </c>
      <c r="E71" s="556">
        <v>67805.279999999999</v>
      </c>
      <c r="F71" s="556">
        <v>0</v>
      </c>
      <c r="G71" s="556">
        <v>0</v>
      </c>
      <c r="H71" s="557">
        <f t="shared" si="0"/>
        <v>67805.279999999999</v>
      </c>
      <c r="I71" s="55"/>
      <c r="J71" s="55"/>
      <c r="K71" s="55"/>
      <c r="L71" s="55"/>
      <c r="M71" s="55"/>
      <c r="N71" s="55"/>
      <c r="O71" s="58"/>
      <c r="P71" s="59"/>
    </row>
    <row r="72" spans="2:16" ht="27" customHeight="1" x14ac:dyDescent="0.4">
      <c r="B72" s="554" t="s">
        <v>684</v>
      </c>
      <c r="C72" s="555" t="s">
        <v>685</v>
      </c>
      <c r="D72" s="556">
        <v>0</v>
      </c>
      <c r="E72" s="556">
        <v>64770.78</v>
      </c>
      <c r="F72" s="556">
        <v>0</v>
      </c>
      <c r="G72" s="556">
        <v>0</v>
      </c>
      <c r="H72" s="557">
        <f t="shared" si="0"/>
        <v>64770.78</v>
      </c>
      <c r="I72" s="55"/>
      <c r="J72" s="55"/>
      <c r="K72" s="55"/>
      <c r="L72" s="55"/>
      <c r="M72" s="55"/>
      <c r="N72" s="55"/>
      <c r="O72" s="58"/>
      <c r="P72" s="59"/>
    </row>
    <row r="73" spans="2:16" ht="27" customHeight="1" x14ac:dyDescent="0.4">
      <c r="B73" s="554" t="s">
        <v>686</v>
      </c>
      <c r="C73" s="555" t="s">
        <v>687</v>
      </c>
      <c r="D73" s="556">
        <v>0</v>
      </c>
      <c r="E73" s="556">
        <v>10764.49</v>
      </c>
      <c r="F73" s="556">
        <v>0</v>
      </c>
      <c r="G73" s="556">
        <v>0</v>
      </c>
      <c r="H73" s="557">
        <f t="shared" si="0"/>
        <v>10764.49</v>
      </c>
      <c r="I73" s="55"/>
      <c r="J73" s="55"/>
      <c r="K73" s="55"/>
      <c r="L73" s="55"/>
      <c r="M73" s="55"/>
      <c r="N73" s="55"/>
      <c r="O73" s="58"/>
      <c r="P73" s="59"/>
    </row>
    <row r="74" spans="2:16" ht="27" customHeight="1" x14ac:dyDescent="0.4">
      <c r="B74" s="554" t="s">
        <v>688</v>
      </c>
      <c r="C74" s="555" t="s">
        <v>689</v>
      </c>
      <c r="D74" s="556">
        <v>0</v>
      </c>
      <c r="E74" s="556">
        <v>2926.35</v>
      </c>
      <c r="F74" s="556">
        <v>0</v>
      </c>
      <c r="G74" s="556">
        <v>0</v>
      </c>
      <c r="H74" s="557">
        <f t="shared" si="0"/>
        <v>2926.35</v>
      </c>
      <c r="I74" s="55"/>
      <c r="J74" s="55"/>
      <c r="K74" s="55"/>
      <c r="L74" s="55"/>
      <c r="M74" s="55"/>
      <c r="N74" s="55"/>
      <c r="O74" s="58"/>
      <c r="P74" s="59"/>
    </row>
    <row r="75" spans="2:16" ht="27" customHeight="1" x14ac:dyDescent="0.4">
      <c r="B75" s="554" t="s">
        <v>690</v>
      </c>
      <c r="C75" s="555" t="s">
        <v>691</v>
      </c>
      <c r="D75" s="556">
        <v>0</v>
      </c>
      <c r="E75" s="556">
        <v>3245.34</v>
      </c>
      <c r="F75" s="556">
        <v>0</v>
      </c>
      <c r="G75" s="556">
        <v>0</v>
      </c>
      <c r="H75" s="557">
        <f t="shared" si="0"/>
        <v>3245.34</v>
      </c>
      <c r="I75" s="55"/>
      <c r="J75" s="55"/>
      <c r="K75" s="55"/>
      <c r="L75" s="55"/>
      <c r="M75" s="55"/>
      <c r="N75" s="55"/>
      <c r="O75" s="58"/>
      <c r="P75" s="59"/>
    </row>
    <row r="76" spans="2:16" ht="27" customHeight="1" x14ac:dyDescent="0.4">
      <c r="B76" s="554" t="s">
        <v>692</v>
      </c>
      <c r="C76" s="555" t="s">
        <v>693</v>
      </c>
      <c r="D76" s="556"/>
      <c r="E76" s="556"/>
      <c r="F76" s="556"/>
      <c r="G76" s="556"/>
      <c r="H76" s="557">
        <f t="shared" ref="H76:H139" si="1">D76+E76+F76+G76</f>
        <v>0</v>
      </c>
      <c r="I76" s="55"/>
      <c r="J76" s="55"/>
      <c r="K76" s="55"/>
      <c r="L76" s="55"/>
      <c r="M76" s="55"/>
      <c r="N76" s="55"/>
      <c r="O76" s="58"/>
      <c r="P76" s="59"/>
    </row>
    <row r="77" spans="2:16" ht="27" customHeight="1" x14ac:dyDescent="0.4">
      <c r="B77" s="549" t="s">
        <v>694</v>
      </c>
      <c r="C77" s="553" t="s">
        <v>695</v>
      </c>
      <c r="D77" s="551">
        <v>0</v>
      </c>
      <c r="E77" s="551">
        <v>0</v>
      </c>
      <c r="F77" s="551">
        <v>0</v>
      </c>
      <c r="G77" s="551">
        <v>0</v>
      </c>
      <c r="H77" s="552">
        <f t="shared" si="1"/>
        <v>0</v>
      </c>
      <c r="I77" s="55"/>
      <c r="J77" s="55"/>
      <c r="K77" s="55"/>
      <c r="L77" s="55"/>
      <c r="M77" s="55"/>
      <c r="N77" s="55"/>
      <c r="O77" s="58"/>
      <c r="P77" s="59"/>
    </row>
    <row r="78" spans="2:16" ht="27" customHeight="1" x14ac:dyDescent="0.4">
      <c r="B78" s="554" t="s">
        <v>696</v>
      </c>
      <c r="C78" s="555" t="s">
        <v>193</v>
      </c>
      <c r="D78" s="556"/>
      <c r="E78" s="556"/>
      <c r="F78" s="556"/>
      <c r="G78" s="556"/>
      <c r="H78" s="557">
        <f t="shared" si="1"/>
        <v>0</v>
      </c>
      <c r="I78" s="55"/>
      <c r="J78" s="55"/>
      <c r="K78" s="55"/>
      <c r="L78" s="55"/>
      <c r="M78" s="55"/>
      <c r="N78" s="55"/>
      <c r="O78" s="58"/>
      <c r="P78" s="59"/>
    </row>
    <row r="79" spans="2:16" ht="27" customHeight="1" x14ac:dyDescent="0.4">
      <c r="B79" s="549" t="s">
        <v>697</v>
      </c>
      <c r="C79" s="553" t="s">
        <v>698</v>
      </c>
      <c r="D79" s="551">
        <v>0</v>
      </c>
      <c r="E79" s="551">
        <v>0</v>
      </c>
      <c r="F79" s="551">
        <v>0</v>
      </c>
      <c r="G79" s="551">
        <v>0</v>
      </c>
      <c r="H79" s="552">
        <f t="shared" si="1"/>
        <v>0</v>
      </c>
      <c r="I79" s="55"/>
      <c r="J79" s="55"/>
      <c r="K79" s="55"/>
      <c r="L79" s="55"/>
      <c r="M79" s="55"/>
      <c r="N79" s="55"/>
      <c r="O79" s="58"/>
      <c r="P79" s="59"/>
    </row>
    <row r="80" spans="2:16" ht="27" customHeight="1" x14ac:dyDescent="0.4">
      <c r="B80" s="554" t="s">
        <v>699</v>
      </c>
      <c r="C80" s="555" t="s">
        <v>194</v>
      </c>
      <c r="D80" s="556"/>
      <c r="E80" s="556"/>
      <c r="F80" s="556"/>
      <c r="G80" s="556"/>
      <c r="H80" s="557">
        <f t="shared" si="1"/>
        <v>0</v>
      </c>
      <c r="I80" s="55"/>
      <c r="J80" s="55"/>
      <c r="K80" s="55"/>
      <c r="L80" s="55"/>
      <c r="M80" s="55"/>
      <c r="N80" s="55"/>
      <c r="O80" s="58"/>
      <c r="P80" s="59"/>
    </row>
    <row r="81" spans="2:250" ht="27" customHeight="1" x14ac:dyDescent="0.4">
      <c r="B81" s="549" t="s">
        <v>700</v>
      </c>
      <c r="C81" s="553" t="s">
        <v>701</v>
      </c>
      <c r="D81" s="551">
        <v>0</v>
      </c>
      <c r="E81" s="551">
        <v>0</v>
      </c>
      <c r="F81" s="551">
        <v>0</v>
      </c>
      <c r="G81" s="551">
        <v>0</v>
      </c>
      <c r="H81" s="552">
        <f t="shared" si="1"/>
        <v>0</v>
      </c>
      <c r="I81" s="55"/>
      <c r="J81" s="55"/>
      <c r="K81" s="55"/>
      <c r="L81" s="55"/>
      <c r="M81" s="55"/>
      <c r="N81" s="55"/>
      <c r="O81" s="58"/>
      <c r="P81" s="59"/>
    </row>
    <row r="82" spans="2:250" ht="27" customHeight="1" x14ac:dyDescent="0.4">
      <c r="B82" s="554" t="s">
        <v>702</v>
      </c>
      <c r="C82" s="558" t="s">
        <v>703</v>
      </c>
      <c r="D82" s="556"/>
      <c r="E82" s="556"/>
      <c r="F82" s="556"/>
      <c r="G82" s="556"/>
      <c r="H82" s="557">
        <f t="shared" si="1"/>
        <v>0</v>
      </c>
      <c r="I82" s="55"/>
      <c r="J82" s="55"/>
      <c r="K82" s="55"/>
      <c r="L82" s="55"/>
      <c r="M82" s="55"/>
      <c r="N82" s="55"/>
      <c r="O82" s="58"/>
      <c r="P82" s="59"/>
    </row>
    <row r="83" spans="2:250" ht="27" customHeight="1" x14ac:dyDescent="0.4">
      <c r="B83" s="549" t="s">
        <v>704</v>
      </c>
      <c r="C83" s="553" t="s">
        <v>705</v>
      </c>
      <c r="D83" s="551">
        <v>0</v>
      </c>
      <c r="E83" s="551">
        <v>21240</v>
      </c>
      <c r="F83" s="551">
        <v>0</v>
      </c>
      <c r="G83" s="551">
        <v>0</v>
      </c>
      <c r="H83" s="552">
        <f t="shared" si="1"/>
        <v>21240</v>
      </c>
      <c r="I83" s="55"/>
      <c r="J83" s="55"/>
      <c r="K83" s="55"/>
      <c r="L83" s="55"/>
      <c r="M83" s="55"/>
      <c r="N83" s="55"/>
      <c r="O83" s="58"/>
      <c r="P83" s="59"/>
    </row>
    <row r="84" spans="2:250" ht="27" customHeight="1" x14ac:dyDescent="0.4">
      <c r="B84" s="549" t="s">
        <v>706</v>
      </c>
      <c r="C84" s="553" t="s">
        <v>707</v>
      </c>
      <c r="D84" s="551">
        <v>0</v>
      </c>
      <c r="E84" s="551">
        <v>0</v>
      </c>
      <c r="F84" s="551">
        <v>0</v>
      </c>
      <c r="G84" s="551">
        <v>0</v>
      </c>
      <c r="H84" s="552">
        <f t="shared" si="1"/>
        <v>0</v>
      </c>
      <c r="I84" s="55"/>
      <c r="J84" s="55"/>
      <c r="K84" s="55"/>
      <c r="L84" s="55"/>
      <c r="M84" s="55"/>
      <c r="N84" s="55"/>
      <c r="O84" s="58"/>
      <c r="P84" s="59"/>
    </row>
    <row r="85" spans="2:250" ht="27" customHeight="1" x14ac:dyDescent="0.4">
      <c r="B85" s="554" t="s">
        <v>708</v>
      </c>
      <c r="C85" s="555" t="s">
        <v>709</v>
      </c>
      <c r="D85" s="556"/>
      <c r="E85" s="556"/>
      <c r="F85" s="556"/>
      <c r="G85" s="556"/>
      <c r="H85" s="557">
        <f t="shared" si="1"/>
        <v>0</v>
      </c>
      <c r="I85" s="55"/>
      <c r="J85" s="55"/>
      <c r="K85" s="55"/>
      <c r="L85" s="55"/>
      <c r="M85" s="55"/>
      <c r="N85" s="55"/>
      <c r="O85" s="58"/>
      <c r="P85" s="59"/>
    </row>
    <row r="86" spans="2:250" ht="27" customHeight="1" x14ac:dyDescent="0.4">
      <c r="B86" s="554" t="s">
        <v>710</v>
      </c>
      <c r="C86" s="555" t="s">
        <v>711</v>
      </c>
      <c r="D86" s="556"/>
      <c r="E86" s="556"/>
      <c r="F86" s="556"/>
      <c r="G86" s="556"/>
      <c r="H86" s="557">
        <f t="shared" si="1"/>
        <v>0</v>
      </c>
      <c r="I86" s="55"/>
      <c r="J86" s="55"/>
      <c r="K86" s="55"/>
      <c r="L86" s="55"/>
      <c r="M86" s="55"/>
      <c r="N86" s="55"/>
      <c r="O86" s="58"/>
      <c r="P86" s="59"/>
    </row>
    <row r="87" spans="2:250" ht="27" customHeight="1" x14ac:dyDescent="0.4">
      <c r="B87" s="549" t="s">
        <v>712</v>
      </c>
      <c r="C87" s="553" t="s">
        <v>90</v>
      </c>
      <c r="D87" s="551">
        <v>0</v>
      </c>
      <c r="E87" s="551">
        <v>21240</v>
      </c>
      <c r="F87" s="551">
        <v>0</v>
      </c>
      <c r="G87" s="551">
        <v>0</v>
      </c>
      <c r="H87" s="552">
        <f t="shared" si="1"/>
        <v>21240</v>
      </c>
      <c r="I87" s="55"/>
      <c r="J87" s="55"/>
      <c r="K87" s="55"/>
      <c r="L87" s="55"/>
      <c r="M87" s="55"/>
      <c r="N87" s="55"/>
      <c r="O87" s="58"/>
      <c r="P87" s="59"/>
    </row>
    <row r="88" spans="2:250" ht="27" customHeight="1" x14ac:dyDescent="0.4">
      <c r="B88" s="554" t="s">
        <v>713</v>
      </c>
      <c r="C88" s="555" t="s">
        <v>714</v>
      </c>
      <c r="D88" s="556"/>
      <c r="E88" s="556"/>
      <c r="F88" s="556"/>
      <c r="G88" s="556"/>
      <c r="H88" s="557">
        <f t="shared" si="1"/>
        <v>0</v>
      </c>
      <c r="I88" s="55"/>
      <c r="J88" s="55"/>
      <c r="K88" s="55"/>
      <c r="L88" s="55"/>
      <c r="M88" s="55"/>
      <c r="N88" s="55"/>
      <c r="O88" s="58"/>
      <c r="P88" s="59"/>
    </row>
    <row r="89" spans="2:250" ht="27" customHeight="1" x14ac:dyDescent="0.4">
      <c r="B89" s="554" t="s">
        <v>715</v>
      </c>
      <c r="C89" s="555" t="s">
        <v>716</v>
      </c>
      <c r="D89" s="556">
        <v>0</v>
      </c>
      <c r="E89" s="556">
        <v>21240</v>
      </c>
      <c r="F89" s="556">
        <v>0</v>
      </c>
      <c r="G89" s="556">
        <v>0</v>
      </c>
      <c r="H89" s="557">
        <f t="shared" si="1"/>
        <v>21240</v>
      </c>
      <c r="I89" s="55"/>
      <c r="J89" s="55"/>
      <c r="K89" s="55"/>
      <c r="L89" s="55"/>
      <c r="M89" s="55"/>
      <c r="N89" s="55"/>
      <c r="O89" s="58"/>
      <c r="P89" s="59"/>
    </row>
    <row r="90" spans="2:250" ht="27" customHeight="1" x14ac:dyDescent="0.4">
      <c r="B90" s="549" t="s">
        <v>717</v>
      </c>
      <c r="C90" s="553" t="s">
        <v>718</v>
      </c>
      <c r="D90" s="551">
        <v>0</v>
      </c>
      <c r="E90" s="551">
        <v>0</v>
      </c>
      <c r="F90" s="551">
        <v>0</v>
      </c>
      <c r="G90" s="551">
        <v>0</v>
      </c>
      <c r="H90" s="552">
        <f t="shared" si="1"/>
        <v>0</v>
      </c>
      <c r="I90" s="61"/>
      <c r="J90" s="61"/>
      <c r="K90" s="61"/>
      <c r="L90" s="61"/>
      <c r="M90" s="61"/>
      <c r="N90" s="61"/>
      <c r="O90" s="61"/>
      <c r="P90" s="59"/>
    </row>
    <row r="91" spans="2:250" ht="27" customHeight="1" x14ac:dyDescent="0.35">
      <c r="B91" s="554" t="s">
        <v>719</v>
      </c>
      <c r="C91" s="555" t="s">
        <v>195</v>
      </c>
      <c r="D91" s="556"/>
      <c r="E91" s="556"/>
      <c r="F91" s="556"/>
      <c r="G91" s="556"/>
      <c r="H91" s="557">
        <f t="shared" si="1"/>
        <v>0</v>
      </c>
      <c r="I91" s="61"/>
      <c r="J91" s="61"/>
      <c r="K91" s="61"/>
      <c r="L91" s="61"/>
      <c r="M91" s="61"/>
      <c r="N91" s="61"/>
      <c r="O91" s="61"/>
    </row>
    <row r="92" spans="2:250" ht="27" customHeight="1" x14ac:dyDescent="0.35">
      <c r="B92" s="549" t="s">
        <v>720</v>
      </c>
      <c r="C92" s="553" t="s">
        <v>721</v>
      </c>
      <c r="D92" s="551">
        <v>0</v>
      </c>
      <c r="E92" s="551">
        <v>0</v>
      </c>
      <c r="F92" s="551">
        <v>0</v>
      </c>
      <c r="G92" s="551">
        <v>0</v>
      </c>
      <c r="H92" s="552">
        <f t="shared" si="1"/>
        <v>0</v>
      </c>
      <c r="I92" s="61"/>
      <c r="J92" s="61"/>
      <c r="K92" s="61"/>
      <c r="L92" s="61"/>
      <c r="M92" s="61"/>
      <c r="N92" s="61"/>
      <c r="O92" s="61"/>
    </row>
    <row r="93" spans="2:250" ht="27" customHeight="1" x14ac:dyDescent="0.35">
      <c r="B93" s="554" t="s">
        <v>722</v>
      </c>
      <c r="C93" s="555" t="s">
        <v>723</v>
      </c>
      <c r="D93" s="556"/>
      <c r="E93" s="556"/>
      <c r="F93" s="556"/>
      <c r="G93" s="556"/>
      <c r="H93" s="557">
        <f t="shared" si="1"/>
        <v>0</v>
      </c>
      <c r="I93" s="61"/>
      <c r="J93" s="61"/>
      <c r="K93" s="61"/>
      <c r="L93" s="61"/>
      <c r="M93" s="61"/>
      <c r="N93" s="61"/>
      <c r="O93" s="61"/>
    </row>
    <row r="94" spans="2:250" ht="27" customHeight="1" x14ac:dyDescent="0.35">
      <c r="B94" s="554" t="s">
        <v>724</v>
      </c>
      <c r="C94" s="555" t="s">
        <v>725</v>
      </c>
      <c r="D94" s="556"/>
      <c r="E94" s="556"/>
      <c r="F94" s="556"/>
      <c r="G94" s="556"/>
      <c r="H94" s="557">
        <f t="shared" si="1"/>
        <v>0</v>
      </c>
      <c r="I94" s="61"/>
      <c r="J94" s="61"/>
      <c r="K94" s="61"/>
      <c r="L94" s="61"/>
      <c r="M94" s="61"/>
      <c r="N94" s="61"/>
      <c r="O94" s="61"/>
    </row>
    <row r="95" spans="2:250" ht="27" customHeight="1" x14ac:dyDescent="0.35">
      <c r="B95" s="554" t="s">
        <v>726</v>
      </c>
      <c r="C95" s="555" t="s">
        <v>727</v>
      </c>
      <c r="D95" s="556"/>
      <c r="E95" s="556"/>
      <c r="F95" s="556"/>
      <c r="G95" s="556"/>
      <c r="H95" s="557">
        <f t="shared" si="1"/>
        <v>0</v>
      </c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1"/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1"/>
      <c r="EN95" s="61"/>
      <c r="EO95" s="61"/>
      <c r="EP95" s="61"/>
      <c r="EQ95" s="61"/>
      <c r="ER95" s="61"/>
      <c r="ES95" s="61"/>
      <c r="ET95" s="61"/>
      <c r="EU95" s="61"/>
      <c r="EV95" s="61"/>
      <c r="EW95" s="61"/>
      <c r="EX95" s="61"/>
      <c r="EY95" s="61"/>
      <c r="EZ95" s="61"/>
      <c r="FA95" s="61"/>
      <c r="FB95" s="61"/>
      <c r="FC95" s="61"/>
      <c r="FD95" s="61"/>
      <c r="FE95" s="61"/>
      <c r="FF95" s="61"/>
      <c r="FG95" s="61"/>
      <c r="FH95" s="61"/>
      <c r="FI95" s="61"/>
      <c r="FJ95" s="61"/>
      <c r="FK95" s="61"/>
      <c r="FL95" s="61"/>
      <c r="FM95" s="61"/>
      <c r="FN95" s="61"/>
      <c r="FO95" s="61"/>
      <c r="FP95" s="61"/>
      <c r="FQ95" s="61"/>
      <c r="FR95" s="61"/>
      <c r="FS95" s="61"/>
      <c r="FT95" s="61"/>
      <c r="FU95" s="61"/>
      <c r="FV95" s="61"/>
      <c r="FW95" s="61"/>
      <c r="FX95" s="61"/>
      <c r="FY95" s="61"/>
      <c r="FZ95" s="61"/>
      <c r="GA95" s="61"/>
      <c r="GB95" s="61"/>
      <c r="GC95" s="61"/>
      <c r="GD95" s="61"/>
      <c r="GE95" s="61"/>
      <c r="GF95" s="61"/>
      <c r="GG95" s="61"/>
      <c r="GH95" s="61"/>
      <c r="GI95" s="61"/>
      <c r="GJ95" s="61"/>
      <c r="GK95" s="61"/>
      <c r="GL95" s="61"/>
      <c r="GM95" s="61"/>
      <c r="GN95" s="61"/>
      <c r="GO95" s="61"/>
      <c r="GP95" s="61"/>
      <c r="GQ95" s="61"/>
      <c r="GR95" s="61"/>
      <c r="GS95" s="61"/>
      <c r="GT95" s="61"/>
      <c r="GU95" s="61"/>
      <c r="GV95" s="61"/>
      <c r="GW95" s="61"/>
      <c r="GX95" s="61"/>
      <c r="GY95" s="61"/>
      <c r="GZ95" s="61"/>
      <c r="HA95" s="61"/>
      <c r="HB95" s="61"/>
      <c r="HC95" s="61"/>
      <c r="HD95" s="61"/>
      <c r="HE95" s="61"/>
      <c r="HF95" s="61"/>
      <c r="HG95" s="61"/>
      <c r="HH95" s="61"/>
      <c r="HI95" s="61"/>
      <c r="HJ95" s="61"/>
      <c r="HK95" s="61"/>
      <c r="HL95" s="61"/>
      <c r="HM95" s="61"/>
      <c r="HN95" s="61"/>
      <c r="HO95" s="61"/>
      <c r="HP95" s="61"/>
      <c r="HQ95" s="61"/>
      <c r="HR95" s="61"/>
      <c r="HS95" s="61"/>
      <c r="HT95" s="61"/>
      <c r="HU95" s="61"/>
      <c r="HV95" s="61"/>
      <c r="HW95" s="61"/>
      <c r="HX95" s="61"/>
      <c r="HY95" s="61"/>
      <c r="HZ95" s="61"/>
      <c r="IA95" s="61"/>
      <c r="IB95" s="61"/>
      <c r="IC95" s="61"/>
      <c r="ID95" s="61"/>
      <c r="IE95" s="61"/>
      <c r="IF95" s="61"/>
      <c r="IG95" s="61"/>
      <c r="IH95" s="61"/>
      <c r="II95" s="61"/>
      <c r="IJ95" s="61"/>
      <c r="IK95" s="61"/>
      <c r="IL95" s="61"/>
      <c r="IM95" s="61"/>
      <c r="IN95" s="61"/>
      <c r="IO95" s="61"/>
      <c r="IP95" s="61"/>
    </row>
    <row r="96" spans="2:250" ht="27" customHeight="1" x14ac:dyDescent="0.35">
      <c r="B96" s="554" t="s">
        <v>728</v>
      </c>
      <c r="C96" s="555" t="s">
        <v>729</v>
      </c>
      <c r="D96" s="556"/>
      <c r="E96" s="556"/>
      <c r="F96" s="556"/>
      <c r="G96" s="556"/>
      <c r="H96" s="557">
        <f t="shared" si="1"/>
        <v>0</v>
      </c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2"/>
      <c r="CG96" s="62"/>
      <c r="CH96" s="62"/>
      <c r="CI96" s="62"/>
      <c r="CJ96" s="62"/>
      <c r="CK96" s="62"/>
      <c r="CL96" s="62"/>
      <c r="CM96" s="62"/>
      <c r="CN96" s="62"/>
      <c r="CO96" s="62"/>
      <c r="CP96" s="62"/>
      <c r="CQ96" s="62"/>
      <c r="CR96" s="62"/>
      <c r="CS96" s="62"/>
      <c r="CT96" s="62"/>
      <c r="CU96" s="62"/>
      <c r="CV96" s="62"/>
      <c r="CW96" s="62"/>
      <c r="CX96" s="62"/>
      <c r="CY96" s="62"/>
      <c r="CZ96" s="62"/>
      <c r="DA96" s="62"/>
      <c r="DB96" s="62"/>
      <c r="DC96" s="62"/>
      <c r="DD96" s="62"/>
      <c r="DE96" s="62"/>
      <c r="DF96" s="62"/>
      <c r="DG96" s="62"/>
      <c r="DH96" s="62"/>
      <c r="DI96" s="62"/>
      <c r="DJ96" s="62"/>
      <c r="DK96" s="62"/>
      <c r="DL96" s="62"/>
      <c r="DM96" s="62"/>
      <c r="DN96" s="62"/>
      <c r="DO96" s="62"/>
      <c r="DP96" s="62"/>
      <c r="DQ96" s="62"/>
      <c r="DR96" s="62"/>
      <c r="DS96" s="62"/>
      <c r="DT96" s="62"/>
      <c r="DU96" s="62"/>
      <c r="DV96" s="62"/>
      <c r="DW96" s="62"/>
      <c r="DX96" s="62"/>
      <c r="DY96" s="62"/>
      <c r="DZ96" s="62"/>
      <c r="EA96" s="62"/>
      <c r="EB96" s="62"/>
      <c r="EC96" s="62"/>
      <c r="ED96" s="62"/>
      <c r="EE96" s="62"/>
      <c r="EF96" s="62"/>
      <c r="EG96" s="62"/>
      <c r="EH96" s="62"/>
      <c r="EI96" s="62"/>
      <c r="EJ96" s="62"/>
      <c r="EK96" s="62"/>
      <c r="EL96" s="62"/>
      <c r="EM96" s="62"/>
      <c r="EN96" s="62"/>
      <c r="EO96" s="62"/>
      <c r="EP96" s="62"/>
      <c r="EQ96" s="62"/>
      <c r="ER96" s="62"/>
      <c r="ES96" s="62"/>
      <c r="ET96" s="62"/>
      <c r="EU96" s="62"/>
      <c r="EV96" s="62"/>
      <c r="EW96" s="62"/>
      <c r="EX96" s="62"/>
      <c r="EY96" s="62"/>
      <c r="EZ96" s="62"/>
      <c r="FA96" s="62"/>
      <c r="FB96" s="62"/>
      <c r="FC96" s="62"/>
      <c r="FD96" s="62"/>
      <c r="FE96" s="62"/>
      <c r="FF96" s="62"/>
      <c r="FG96" s="62"/>
      <c r="FH96" s="62"/>
      <c r="FI96" s="62"/>
      <c r="FJ96" s="62"/>
      <c r="FK96" s="62"/>
      <c r="FL96" s="62"/>
      <c r="FM96" s="62"/>
      <c r="FN96" s="62"/>
      <c r="FO96" s="62"/>
      <c r="FP96" s="62"/>
      <c r="FQ96" s="62"/>
      <c r="FR96" s="62"/>
      <c r="FS96" s="62"/>
      <c r="FT96" s="62"/>
      <c r="FU96" s="62"/>
      <c r="FV96" s="62"/>
      <c r="FW96" s="62"/>
      <c r="FX96" s="62"/>
      <c r="FY96" s="62"/>
      <c r="FZ96" s="62"/>
      <c r="GA96" s="62"/>
      <c r="GB96" s="62"/>
      <c r="GC96" s="62"/>
      <c r="GD96" s="62"/>
      <c r="GE96" s="62"/>
      <c r="GF96" s="62"/>
      <c r="GG96" s="62"/>
      <c r="GH96" s="62"/>
      <c r="GI96" s="62"/>
      <c r="GJ96" s="62"/>
      <c r="GK96" s="62"/>
      <c r="GL96" s="62"/>
      <c r="GM96" s="62"/>
      <c r="GN96" s="62"/>
      <c r="GO96" s="62"/>
      <c r="GP96" s="62"/>
      <c r="GQ96" s="62"/>
      <c r="GR96" s="62"/>
      <c r="GS96" s="62"/>
      <c r="GT96" s="62"/>
      <c r="GU96" s="62"/>
      <c r="GV96" s="62"/>
      <c r="GW96" s="62"/>
      <c r="GX96" s="62"/>
      <c r="GY96" s="62"/>
      <c r="GZ96" s="62"/>
      <c r="HA96" s="62"/>
      <c r="HB96" s="62"/>
      <c r="HC96" s="62"/>
      <c r="HD96" s="62"/>
      <c r="HE96" s="62"/>
      <c r="HF96" s="62"/>
      <c r="HG96" s="62"/>
      <c r="HH96" s="62"/>
      <c r="HI96" s="62"/>
      <c r="HJ96" s="62"/>
      <c r="HK96" s="62"/>
      <c r="HL96" s="62"/>
      <c r="HM96" s="62"/>
      <c r="HN96" s="62"/>
      <c r="HO96" s="62"/>
      <c r="HP96" s="62"/>
      <c r="HQ96" s="62"/>
      <c r="HR96" s="62"/>
      <c r="HS96" s="62"/>
      <c r="HT96" s="62"/>
      <c r="HU96" s="62"/>
      <c r="HV96" s="62"/>
      <c r="HW96" s="62"/>
      <c r="HX96" s="62"/>
      <c r="HY96" s="62"/>
      <c r="HZ96" s="62"/>
      <c r="IA96" s="62"/>
      <c r="IB96" s="62"/>
      <c r="IC96" s="62"/>
      <c r="ID96" s="62"/>
      <c r="IE96" s="62"/>
      <c r="IF96" s="62"/>
      <c r="IG96" s="62"/>
      <c r="IH96" s="62"/>
      <c r="II96" s="62"/>
      <c r="IJ96" s="62"/>
      <c r="IK96" s="62"/>
      <c r="IL96" s="62"/>
      <c r="IM96" s="62"/>
      <c r="IN96" s="62"/>
      <c r="IO96" s="62"/>
      <c r="IP96" s="62"/>
    </row>
    <row r="97" spans="2:250" ht="27" customHeight="1" x14ac:dyDescent="0.35">
      <c r="B97" s="554" t="s">
        <v>730</v>
      </c>
      <c r="C97" s="555" t="s">
        <v>731</v>
      </c>
      <c r="D97" s="556"/>
      <c r="E97" s="556"/>
      <c r="F97" s="556"/>
      <c r="G97" s="556"/>
      <c r="H97" s="557">
        <f t="shared" si="1"/>
        <v>0</v>
      </c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  <c r="DZ97" s="63"/>
      <c r="EA97" s="63"/>
      <c r="EB97" s="63"/>
      <c r="EC97" s="63"/>
      <c r="ED97" s="63"/>
      <c r="EE97" s="63"/>
      <c r="EF97" s="63"/>
      <c r="EG97" s="63"/>
      <c r="EH97" s="63"/>
      <c r="EI97" s="63"/>
      <c r="EJ97" s="63"/>
      <c r="EK97" s="63"/>
      <c r="EL97" s="63"/>
      <c r="EM97" s="63"/>
      <c r="EN97" s="63"/>
      <c r="EO97" s="63"/>
      <c r="EP97" s="63"/>
      <c r="EQ97" s="63"/>
      <c r="ER97" s="63"/>
      <c r="ES97" s="63"/>
      <c r="ET97" s="63"/>
      <c r="EU97" s="63"/>
      <c r="EV97" s="63"/>
      <c r="EW97" s="63"/>
      <c r="EX97" s="63"/>
      <c r="EY97" s="63"/>
      <c r="EZ97" s="63"/>
      <c r="FA97" s="63"/>
      <c r="FB97" s="63"/>
      <c r="FC97" s="63"/>
      <c r="FD97" s="63"/>
      <c r="FE97" s="63"/>
      <c r="FF97" s="63"/>
      <c r="FG97" s="63"/>
      <c r="FH97" s="63"/>
      <c r="FI97" s="63"/>
      <c r="FJ97" s="63"/>
      <c r="FK97" s="63"/>
      <c r="FL97" s="63"/>
      <c r="FM97" s="63"/>
      <c r="FN97" s="63"/>
      <c r="FO97" s="63"/>
      <c r="FP97" s="63"/>
      <c r="FQ97" s="63"/>
      <c r="FR97" s="63"/>
      <c r="FS97" s="63"/>
      <c r="FT97" s="63"/>
      <c r="FU97" s="63"/>
      <c r="FV97" s="63"/>
      <c r="FW97" s="63"/>
      <c r="FX97" s="63"/>
      <c r="FY97" s="63"/>
      <c r="FZ97" s="63"/>
      <c r="GA97" s="63"/>
      <c r="GB97" s="63"/>
      <c r="GC97" s="63"/>
      <c r="GD97" s="63"/>
      <c r="GE97" s="63"/>
      <c r="GF97" s="63"/>
      <c r="GG97" s="63"/>
      <c r="GH97" s="63"/>
      <c r="GI97" s="63"/>
      <c r="GJ97" s="63"/>
      <c r="GK97" s="63"/>
      <c r="GL97" s="63"/>
      <c r="GM97" s="63"/>
      <c r="GN97" s="63"/>
      <c r="GO97" s="63"/>
      <c r="GP97" s="63"/>
      <c r="GQ97" s="63"/>
      <c r="GR97" s="63"/>
      <c r="GS97" s="63"/>
      <c r="GT97" s="63"/>
      <c r="GU97" s="63"/>
      <c r="GV97" s="63"/>
      <c r="GW97" s="63"/>
      <c r="GX97" s="63"/>
      <c r="GY97" s="63"/>
      <c r="GZ97" s="63"/>
      <c r="HA97" s="63"/>
      <c r="HB97" s="63"/>
      <c r="HC97" s="63"/>
      <c r="HD97" s="63"/>
      <c r="HE97" s="63"/>
      <c r="HF97" s="63"/>
      <c r="HG97" s="63"/>
      <c r="HH97" s="63"/>
      <c r="HI97" s="63"/>
      <c r="HJ97" s="63"/>
      <c r="HK97" s="63"/>
      <c r="HL97" s="63"/>
      <c r="HM97" s="63"/>
      <c r="HN97" s="63"/>
      <c r="HO97" s="63"/>
      <c r="HP97" s="63"/>
      <c r="HQ97" s="63"/>
      <c r="HR97" s="63"/>
      <c r="HS97" s="63"/>
      <c r="HT97" s="63"/>
      <c r="HU97" s="63"/>
      <c r="HV97" s="63"/>
      <c r="HW97" s="63"/>
      <c r="HX97" s="63"/>
      <c r="HY97" s="63"/>
      <c r="HZ97" s="63"/>
      <c r="IA97" s="63"/>
      <c r="IB97" s="63"/>
      <c r="IC97" s="63"/>
      <c r="ID97" s="63"/>
      <c r="IE97" s="63"/>
      <c r="IF97" s="63"/>
      <c r="IG97" s="63"/>
      <c r="IH97" s="63"/>
      <c r="II97" s="63"/>
      <c r="IJ97" s="63"/>
      <c r="IK97" s="63"/>
      <c r="IL97" s="63"/>
      <c r="IM97" s="63"/>
      <c r="IN97" s="63"/>
      <c r="IO97" s="63"/>
      <c r="IP97" s="63"/>
    </row>
    <row r="98" spans="2:250" ht="27" customHeight="1" x14ac:dyDescent="0.35">
      <c r="B98" s="554" t="s">
        <v>732</v>
      </c>
      <c r="C98" s="555" t="s">
        <v>733</v>
      </c>
      <c r="D98" s="556"/>
      <c r="E98" s="556"/>
      <c r="F98" s="556"/>
      <c r="G98" s="556"/>
      <c r="H98" s="557">
        <f t="shared" si="1"/>
        <v>0</v>
      </c>
    </row>
    <row r="99" spans="2:250" ht="27" customHeight="1" x14ac:dyDescent="0.35">
      <c r="B99" s="554" t="s">
        <v>734</v>
      </c>
      <c r="C99" s="555" t="s">
        <v>735</v>
      </c>
      <c r="D99" s="556"/>
      <c r="E99" s="556"/>
      <c r="F99" s="556"/>
      <c r="G99" s="556"/>
      <c r="H99" s="557">
        <f t="shared" si="1"/>
        <v>0</v>
      </c>
    </row>
    <row r="100" spans="2:250" ht="27" customHeight="1" x14ac:dyDescent="0.35">
      <c r="B100" s="549" t="s">
        <v>736</v>
      </c>
      <c r="C100" s="553" t="s">
        <v>737</v>
      </c>
      <c r="D100" s="551">
        <v>0</v>
      </c>
      <c r="E100" s="551">
        <v>0</v>
      </c>
      <c r="F100" s="551">
        <v>0</v>
      </c>
      <c r="G100" s="551">
        <v>0</v>
      </c>
      <c r="H100" s="552">
        <f t="shared" si="1"/>
        <v>0</v>
      </c>
    </row>
    <row r="101" spans="2:250" ht="27" customHeight="1" x14ac:dyDescent="0.35">
      <c r="B101" s="554" t="s">
        <v>738</v>
      </c>
      <c r="C101" s="555" t="s">
        <v>739</v>
      </c>
      <c r="D101" s="556"/>
      <c r="E101" s="556"/>
      <c r="F101" s="556"/>
      <c r="G101" s="556"/>
      <c r="H101" s="557">
        <f t="shared" si="1"/>
        <v>0</v>
      </c>
    </row>
    <row r="102" spans="2:250" ht="27" customHeight="1" x14ac:dyDescent="0.35">
      <c r="B102" s="549" t="s">
        <v>740</v>
      </c>
      <c r="C102" s="553" t="s">
        <v>741</v>
      </c>
      <c r="D102" s="551">
        <v>0</v>
      </c>
      <c r="E102" s="551">
        <v>0</v>
      </c>
      <c r="F102" s="551">
        <v>0</v>
      </c>
      <c r="G102" s="551">
        <v>0</v>
      </c>
      <c r="H102" s="552">
        <f t="shared" si="1"/>
        <v>0</v>
      </c>
    </row>
    <row r="103" spans="2:250" ht="27" customHeight="1" x14ac:dyDescent="0.35">
      <c r="B103" s="554" t="s">
        <v>742</v>
      </c>
      <c r="C103" s="555" t="s">
        <v>743</v>
      </c>
      <c r="D103" s="556"/>
      <c r="E103" s="556"/>
      <c r="F103" s="556"/>
      <c r="G103" s="556"/>
      <c r="H103" s="557">
        <f t="shared" si="1"/>
        <v>0</v>
      </c>
    </row>
    <row r="104" spans="2:250" ht="27" customHeight="1" x14ac:dyDescent="0.35">
      <c r="B104" s="554" t="s">
        <v>744</v>
      </c>
      <c r="C104" s="555" t="s">
        <v>745</v>
      </c>
      <c r="D104" s="556"/>
      <c r="E104" s="556"/>
      <c r="F104" s="556"/>
      <c r="G104" s="556"/>
      <c r="H104" s="557">
        <f t="shared" si="1"/>
        <v>0</v>
      </c>
    </row>
    <row r="105" spans="2:250" ht="27" customHeight="1" x14ac:dyDescent="0.35">
      <c r="B105" s="554" t="s">
        <v>746</v>
      </c>
      <c r="C105" s="555" t="s">
        <v>196</v>
      </c>
      <c r="D105" s="556"/>
      <c r="E105" s="556"/>
      <c r="F105" s="556"/>
      <c r="G105" s="556"/>
      <c r="H105" s="557">
        <f t="shared" si="1"/>
        <v>0</v>
      </c>
    </row>
    <row r="106" spans="2:250" ht="27" customHeight="1" x14ac:dyDescent="0.35">
      <c r="B106" s="554" t="s">
        <v>747</v>
      </c>
      <c r="C106" s="555" t="s">
        <v>748</v>
      </c>
      <c r="D106" s="556"/>
      <c r="E106" s="556"/>
      <c r="F106" s="556"/>
      <c r="G106" s="556"/>
      <c r="H106" s="557">
        <f t="shared" si="1"/>
        <v>0</v>
      </c>
    </row>
    <row r="107" spans="2:250" ht="27" customHeight="1" x14ac:dyDescent="0.35">
      <c r="B107" s="554" t="s">
        <v>749</v>
      </c>
      <c r="C107" s="558" t="s">
        <v>197</v>
      </c>
      <c r="D107" s="556"/>
      <c r="E107" s="556"/>
      <c r="F107" s="556"/>
      <c r="G107" s="556"/>
      <c r="H107" s="557">
        <f t="shared" si="1"/>
        <v>0</v>
      </c>
    </row>
    <row r="108" spans="2:250" ht="27" customHeight="1" x14ac:dyDescent="0.35">
      <c r="B108" s="549" t="s">
        <v>750</v>
      </c>
      <c r="C108" s="553" t="s">
        <v>751</v>
      </c>
      <c r="D108" s="551">
        <v>0</v>
      </c>
      <c r="E108" s="551">
        <v>0</v>
      </c>
      <c r="F108" s="551">
        <v>0</v>
      </c>
      <c r="G108" s="551">
        <v>0</v>
      </c>
      <c r="H108" s="552">
        <f t="shared" si="1"/>
        <v>0</v>
      </c>
    </row>
    <row r="109" spans="2:250" ht="27" customHeight="1" x14ac:dyDescent="0.35">
      <c r="B109" s="549" t="s">
        <v>752</v>
      </c>
      <c r="C109" s="553" t="s">
        <v>753</v>
      </c>
      <c r="D109" s="551">
        <v>0</v>
      </c>
      <c r="E109" s="551">
        <v>0</v>
      </c>
      <c r="F109" s="551">
        <v>0</v>
      </c>
      <c r="G109" s="551">
        <v>0</v>
      </c>
      <c r="H109" s="552">
        <f t="shared" si="1"/>
        <v>0</v>
      </c>
    </row>
    <row r="110" spans="2:250" ht="27" customHeight="1" x14ac:dyDescent="0.35">
      <c r="B110" s="554" t="s">
        <v>754</v>
      </c>
      <c r="C110" s="558" t="s">
        <v>753</v>
      </c>
      <c r="D110" s="556"/>
      <c r="E110" s="556"/>
      <c r="F110" s="556"/>
      <c r="G110" s="556"/>
      <c r="H110" s="557">
        <f t="shared" si="1"/>
        <v>0</v>
      </c>
    </row>
    <row r="111" spans="2:250" ht="27" customHeight="1" x14ac:dyDescent="0.35">
      <c r="B111" s="549" t="s">
        <v>755</v>
      </c>
      <c r="C111" s="553" t="s">
        <v>756</v>
      </c>
      <c r="D111" s="551">
        <v>0</v>
      </c>
      <c r="E111" s="551">
        <v>0</v>
      </c>
      <c r="F111" s="551">
        <v>0</v>
      </c>
      <c r="G111" s="551">
        <v>0</v>
      </c>
      <c r="H111" s="552">
        <f t="shared" si="1"/>
        <v>0</v>
      </c>
    </row>
    <row r="112" spans="2:250" ht="27" customHeight="1" x14ac:dyDescent="0.35">
      <c r="B112" s="549" t="s">
        <v>757</v>
      </c>
      <c r="C112" s="553" t="s">
        <v>198</v>
      </c>
      <c r="D112" s="551">
        <v>0</v>
      </c>
      <c r="E112" s="551">
        <v>0</v>
      </c>
      <c r="F112" s="551">
        <v>0</v>
      </c>
      <c r="G112" s="551">
        <v>0</v>
      </c>
      <c r="H112" s="552">
        <f t="shared" si="1"/>
        <v>0</v>
      </c>
    </row>
    <row r="113" spans="1:8" ht="27" customHeight="1" x14ac:dyDescent="0.35">
      <c r="B113" s="554" t="s">
        <v>758</v>
      </c>
      <c r="C113" s="555" t="s">
        <v>759</v>
      </c>
      <c r="D113" s="556"/>
      <c r="E113" s="556"/>
      <c r="F113" s="556"/>
      <c r="G113" s="556"/>
      <c r="H113" s="557">
        <f t="shared" si="1"/>
        <v>0</v>
      </c>
    </row>
    <row r="114" spans="1:8" ht="27" customHeight="1" x14ac:dyDescent="0.35">
      <c r="B114" s="554" t="s">
        <v>760</v>
      </c>
      <c r="C114" s="555" t="s">
        <v>761</v>
      </c>
      <c r="D114" s="556"/>
      <c r="E114" s="556"/>
      <c r="F114" s="556"/>
      <c r="G114" s="556"/>
      <c r="H114" s="557">
        <f t="shared" si="1"/>
        <v>0</v>
      </c>
    </row>
    <row r="115" spans="1:8" ht="27" customHeight="1" x14ac:dyDescent="0.35">
      <c r="B115" s="549" t="s">
        <v>762</v>
      </c>
      <c r="C115" s="553" t="s">
        <v>199</v>
      </c>
      <c r="D115" s="551">
        <v>0</v>
      </c>
      <c r="E115" s="551">
        <v>0</v>
      </c>
      <c r="F115" s="551">
        <v>0</v>
      </c>
      <c r="G115" s="551">
        <v>0</v>
      </c>
      <c r="H115" s="552">
        <f t="shared" si="1"/>
        <v>0</v>
      </c>
    </row>
    <row r="116" spans="1:8" ht="27" customHeight="1" x14ac:dyDescent="0.35">
      <c r="B116" s="554" t="s">
        <v>763</v>
      </c>
      <c r="C116" s="555" t="s">
        <v>199</v>
      </c>
      <c r="D116" s="556"/>
      <c r="E116" s="556"/>
      <c r="F116" s="556"/>
      <c r="G116" s="556"/>
      <c r="H116" s="557">
        <f t="shared" si="1"/>
        <v>0</v>
      </c>
    </row>
    <row r="117" spans="1:8" ht="27" customHeight="1" x14ac:dyDescent="0.35">
      <c r="B117" s="549" t="s">
        <v>764</v>
      </c>
      <c r="C117" s="550" t="s">
        <v>765</v>
      </c>
      <c r="D117" s="551">
        <v>0</v>
      </c>
      <c r="E117" s="551">
        <v>1209042.44</v>
      </c>
      <c r="F117" s="551">
        <v>0</v>
      </c>
      <c r="G117" s="551">
        <v>0</v>
      </c>
      <c r="H117" s="552">
        <f t="shared" si="1"/>
        <v>1209042.44</v>
      </c>
    </row>
    <row r="118" spans="1:8" ht="27" customHeight="1" x14ac:dyDescent="0.35">
      <c r="B118" s="549" t="s">
        <v>766</v>
      </c>
      <c r="C118" s="550" t="s">
        <v>767</v>
      </c>
      <c r="D118" s="551">
        <v>0</v>
      </c>
      <c r="E118" s="551">
        <v>264874.15999999997</v>
      </c>
      <c r="F118" s="551">
        <v>0</v>
      </c>
      <c r="G118" s="551">
        <v>0</v>
      </c>
      <c r="H118" s="552">
        <f t="shared" si="1"/>
        <v>264874.15999999997</v>
      </c>
    </row>
    <row r="119" spans="1:8" ht="27" customHeight="1" x14ac:dyDescent="0.35">
      <c r="B119" s="549" t="s">
        <v>768</v>
      </c>
      <c r="C119" s="553" t="s">
        <v>769</v>
      </c>
      <c r="D119" s="551">
        <v>0</v>
      </c>
      <c r="E119" s="551">
        <v>152369.54999999999</v>
      </c>
      <c r="F119" s="551">
        <v>0</v>
      </c>
      <c r="G119" s="551">
        <v>0</v>
      </c>
      <c r="H119" s="552">
        <f t="shared" si="1"/>
        <v>152369.54999999999</v>
      </c>
    </row>
    <row r="120" spans="1:8" ht="27" customHeight="1" x14ac:dyDescent="0.35">
      <c r="B120" s="554" t="s">
        <v>770</v>
      </c>
      <c r="C120" s="555" t="s">
        <v>771</v>
      </c>
      <c r="D120" s="556">
        <v>0</v>
      </c>
      <c r="E120" s="556">
        <v>152369.54999999999</v>
      </c>
      <c r="F120" s="556">
        <v>0</v>
      </c>
      <c r="G120" s="556">
        <v>0</v>
      </c>
      <c r="H120" s="557">
        <f t="shared" si="1"/>
        <v>152369.54999999999</v>
      </c>
    </row>
    <row r="121" spans="1:8" ht="27" customHeight="1" x14ac:dyDescent="0.35">
      <c r="A121" s="60"/>
      <c r="B121" s="554" t="s">
        <v>772</v>
      </c>
      <c r="C121" s="555" t="s">
        <v>773</v>
      </c>
      <c r="D121" s="556"/>
      <c r="E121" s="556"/>
      <c r="F121" s="556"/>
      <c r="G121" s="556"/>
      <c r="H121" s="557">
        <f t="shared" si="1"/>
        <v>0</v>
      </c>
    </row>
    <row r="122" spans="1:8" ht="27" customHeight="1" x14ac:dyDescent="0.35">
      <c r="B122" s="549" t="s">
        <v>774</v>
      </c>
      <c r="C122" s="553" t="s">
        <v>775</v>
      </c>
      <c r="D122" s="551">
        <v>0</v>
      </c>
      <c r="E122" s="551">
        <v>0</v>
      </c>
      <c r="F122" s="551">
        <v>0</v>
      </c>
      <c r="G122" s="551">
        <v>0</v>
      </c>
      <c r="H122" s="552">
        <f t="shared" si="1"/>
        <v>0</v>
      </c>
    </row>
    <row r="123" spans="1:8" ht="27" customHeight="1" x14ac:dyDescent="0.35">
      <c r="B123" s="554" t="s">
        <v>776</v>
      </c>
      <c r="C123" s="555" t="s">
        <v>777</v>
      </c>
      <c r="D123" s="556"/>
      <c r="E123" s="556"/>
      <c r="F123" s="556"/>
      <c r="G123" s="556"/>
      <c r="H123" s="557">
        <f t="shared" si="1"/>
        <v>0</v>
      </c>
    </row>
    <row r="124" spans="1:8" ht="27" customHeight="1" x14ac:dyDescent="0.35">
      <c r="B124" s="554" t="s">
        <v>778</v>
      </c>
      <c r="C124" s="555" t="s">
        <v>779</v>
      </c>
      <c r="D124" s="556"/>
      <c r="E124" s="556"/>
      <c r="F124" s="556"/>
      <c r="G124" s="556"/>
      <c r="H124" s="557">
        <f t="shared" si="1"/>
        <v>0</v>
      </c>
    </row>
    <row r="125" spans="1:8" ht="27" customHeight="1" x14ac:dyDescent="0.35">
      <c r="B125" s="549" t="s">
        <v>780</v>
      </c>
      <c r="C125" s="553" t="s">
        <v>781</v>
      </c>
      <c r="D125" s="551">
        <v>0</v>
      </c>
      <c r="E125" s="551">
        <v>0</v>
      </c>
      <c r="F125" s="551">
        <v>0</v>
      </c>
      <c r="G125" s="551">
        <v>0</v>
      </c>
      <c r="H125" s="552">
        <f t="shared" si="1"/>
        <v>0</v>
      </c>
    </row>
    <row r="126" spans="1:8" ht="27" customHeight="1" x14ac:dyDescent="0.35">
      <c r="B126" s="554" t="s">
        <v>782</v>
      </c>
      <c r="C126" s="555" t="s">
        <v>781</v>
      </c>
      <c r="D126" s="556"/>
      <c r="E126" s="556"/>
      <c r="F126" s="556"/>
      <c r="G126" s="556"/>
      <c r="H126" s="557">
        <f t="shared" si="1"/>
        <v>0</v>
      </c>
    </row>
    <row r="127" spans="1:8" ht="27" customHeight="1" x14ac:dyDescent="0.35">
      <c r="B127" s="549" t="s">
        <v>783</v>
      </c>
      <c r="C127" s="553" t="s">
        <v>784</v>
      </c>
      <c r="D127" s="551">
        <v>0</v>
      </c>
      <c r="E127" s="551">
        <v>3199.95</v>
      </c>
      <c r="F127" s="551">
        <v>0</v>
      </c>
      <c r="G127" s="551">
        <v>0</v>
      </c>
      <c r="H127" s="552">
        <f t="shared" si="1"/>
        <v>3199.95</v>
      </c>
    </row>
    <row r="128" spans="1:8" ht="27" customHeight="1" x14ac:dyDescent="0.35">
      <c r="B128" s="554" t="s">
        <v>785</v>
      </c>
      <c r="C128" s="555" t="s">
        <v>786</v>
      </c>
      <c r="D128" s="556">
        <v>0</v>
      </c>
      <c r="E128" s="556">
        <v>3199.95</v>
      </c>
      <c r="F128" s="556">
        <v>0</v>
      </c>
      <c r="G128" s="556">
        <v>0</v>
      </c>
      <c r="H128" s="557">
        <f t="shared" si="1"/>
        <v>3199.95</v>
      </c>
    </row>
    <row r="129" spans="2:8" ht="27" customHeight="1" x14ac:dyDescent="0.35">
      <c r="B129" s="549" t="s">
        <v>787</v>
      </c>
      <c r="C129" s="553" t="s">
        <v>788</v>
      </c>
      <c r="D129" s="551">
        <v>0</v>
      </c>
      <c r="E129" s="551">
        <v>0</v>
      </c>
      <c r="F129" s="551">
        <v>0</v>
      </c>
      <c r="G129" s="551">
        <v>0</v>
      </c>
      <c r="H129" s="552">
        <f t="shared" si="1"/>
        <v>0</v>
      </c>
    </row>
    <row r="130" spans="2:8" ht="27" customHeight="1" x14ac:dyDescent="0.35">
      <c r="B130" s="554" t="s">
        <v>789</v>
      </c>
      <c r="C130" s="555" t="s">
        <v>790</v>
      </c>
      <c r="D130" s="556"/>
      <c r="E130" s="556"/>
      <c r="F130" s="556"/>
      <c r="G130" s="556"/>
      <c r="H130" s="557">
        <f t="shared" si="1"/>
        <v>0</v>
      </c>
    </row>
    <row r="131" spans="2:8" ht="27" customHeight="1" x14ac:dyDescent="0.35">
      <c r="B131" s="549" t="s">
        <v>791</v>
      </c>
      <c r="C131" s="553" t="s">
        <v>792</v>
      </c>
      <c r="D131" s="551">
        <v>0</v>
      </c>
      <c r="E131" s="551">
        <v>109304.66</v>
      </c>
      <c r="F131" s="551">
        <v>0</v>
      </c>
      <c r="G131" s="551">
        <v>0</v>
      </c>
      <c r="H131" s="552">
        <f t="shared" si="1"/>
        <v>109304.66</v>
      </c>
    </row>
    <row r="132" spans="2:8" ht="27" customHeight="1" x14ac:dyDescent="0.35">
      <c r="B132" s="554" t="s">
        <v>793</v>
      </c>
      <c r="C132" s="555" t="s">
        <v>794</v>
      </c>
      <c r="D132" s="556">
        <v>0</v>
      </c>
      <c r="E132" s="556">
        <v>109304.66</v>
      </c>
      <c r="F132" s="556">
        <v>0</v>
      </c>
      <c r="G132" s="556">
        <v>0</v>
      </c>
      <c r="H132" s="557">
        <f t="shared" si="1"/>
        <v>109304.66</v>
      </c>
    </row>
    <row r="133" spans="2:8" ht="27" customHeight="1" x14ac:dyDescent="0.35">
      <c r="B133" s="549" t="s">
        <v>795</v>
      </c>
      <c r="C133" s="553" t="s">
        <v>796</v>
      </c>
      <c r="D133" s="551">
        <v>0</v>
      </c>
      <c r="E133" s="551">
        <v>0</v>
      </c>
      <c r="F133" s="551">
        <v>0</v>
      </c>
      <c r="G133" s="551">
        <v>0</v>
      </c>
      <c r="H133" s="552">
        <f t="shared" si="1"/>
        <v>0</v>
      </c>
    </row>
    <row r="134" spans="2:8" ht="27" customHeight="1" x14ac:dyDescent="0.35">
      <c r="B134" s="554" t="s">
        <v>797</v>
      </c>
      <c r="C134" s="555" t="s">
        <v>798</v>
      </c>
      <c r="D134" s="556"/>
      <c r="E134" s="556"/>
      <c r="F134" s="556"/>
      <c r="G134" s="556"/>
      <c r="H134" s="557">
        <f t="shared" si="1"/>
        <v>0</v>
      </c>
    </row>
    <row r="135" spans="2:8" ht="27" customHeight="1" x14ac:dyDescent="0.35">
      <c r="B135" s="549" t="s">
        <v>799</v>
      </c>
      <c r="C135" s="553" t="s">
        <v>800</v>
      </c>
      <c r="D135" s="551">
        <v>0</v>
      </c>
      <c r="E135" s="551">
        <v>0</v>
      </c>
      <c r="F135" s="551">
        <v>0</v>
      </c>
      <c r="G135" s="551">
        <v>0</v>
      </c>
      <c r="H135" s="552">
        <f t="shared" si="1"/>
        <v>0</v>
      </c>
    </row>
    <row r="136" spans="2:8" ht="27" customHeight="1" x14ac:dyDescent="0.35">
      <c r="B136" s="554" t="s">
        <v>801</v>
      </c>
      <c r="C136" s="555" t="s">
        <v>802</v>
      </c>
      <c r="D136" s="556"/>
      <c r="E136" s="556"/>
      <c r="F136" s="556"/>
      <c r="G136" s="556"/>
      <c r="H136" s="557">
        <f t="shared" si="1"/>
        <v>0</v>
      </c>
    </row>
    <row r="137" spans="2:8" ht="27" customHeight="1" x14ac:dyDescent="0.35">
      <c r="B137" s="549" t="s">
        <v>803</v>
      </c>
      <c r="C137" s="550" t="s">
        <v>804</v>
      </c>
      <c r="D137" s="551">
        <v>0</v>
      </c>
      <c r="E137" s="551">
        <v>216533.39</v>
      </c>
      <c r="F137" s="551">
        <v>0</v>
      </c>
      <c r="G137" s="551">
        <v>0</v>
      </c>
      <c r="H137" s="552">
        <f t="shared" si="1"/>
        <v>216533.39</v>
      </c>
    </row>
    <row r="138" spans="2:8" ht="27" customHeight="1" x14ac:dyDescent="0.35">
      <c r="B138" s="549" t="s">
        <v>805</v>
      </c>
      <c r="C138" s="553" t="s">
        <v>806</v>
      </c>
      <c r="D138" s="551">
        <v>0</v>
      </c>
      <c r="E138" s="551">
        <v>216533.39</v>
      </c>
      <c r="F138" s="551">
        <v>0</v>
      </c>
      <c r="G138" s="551">
        <v>0</v>
      </c>
      <c r="H138" s="552">
        <f t="shared" si="1"/>
        <v>216533.39</v>
      </c>
    </row>
    <row r="139" spans="2:8" ht="27" customHeight="1" x14ac:dyDescent="0.35">
      <c r="B139" s="554" t="s">
        <v>807</v>
      </c>
      <c r="C139" s="555" t="s">
        <v>806</v>
      </c>
      <c r="D139" s="556">
        <v>0</v>
      </c>
      <c r="E139" s="556">
        <v>216533.39</v>
      </c>
      <c r="F139" s="556">
        <v>0</v>
      </c>
      <c r="G139" s="556">
        <v>0</v>
      </c>
      <c r="H139" s="557">
        <f t="shared" si="1"/>
        <v>216533.39</v>
      </c>
    </row>
    <row r="140" spans="2:8" ht="27" customHeight="1" x14ac:dyDescent="0.35">
      <c r="B140" s="549" t="s">
        <v>808</v>
      </c>
      <c r="C140" s="553" t="s">
        <v>809</v>
      </c>
      <c r="D140" s="551">
        <v>0</v>
      </c>
      <c r="E140" s="551">
        <v>0</v>
      </c>
      <c r="F140" s="551">
        <v>0</v>
      </c>
      <c r="G140" s="551">
        <v>0</v>
      </c>
      <c r="H140" s="552">
        <f t="shared" ref="H140:H203" si="2">D140+E140+F140+G140</f>
        <v>0</v>
      </c>
    </row>
    <row r="141" spans="2:8" ht="27" customHeight="1" x14ac:dyDescent="0.35">
      <c r="B141" s="554" t="s">
        <v>810</v>
      </c>
      <c r="C141" s="555" t="s">
        <v>811</v>
      </c>
      <c r="D141" s="556"/>
      <c r="E141" s="556"/>
      <c r="F141" s="556"/>
      <c r="G141" s="556"/>
      <c r="H141" s="557">
        <f t="shared" si="2"/>
        <v>0</v>
      </c>
    </row>
    <row r="142" spans="2:8" ht="27" customHeight="1" x14ac:dyDescent="0.35">
      <c r="B142" s="554" t="s">
        <v>812</v>
      </c>
      <c r="C142" s="555" t="s">
        <v>809</v>
      </c>
      <c r="D142" s="556"/>
      <c r="E142" s="556"/>
      <c r="F142" s="556"/>
      <c r="G142" s="556"/>
      <c r="H142" s="557">
        <f t="shared" si="2"/>
        <v>0</v>
      </c>
    </row>
    <row r="143" spans="2:8" ht="27" customHeight="1" x14ac:dyDescent="0.35">
      <c r="B143" s="549" t="s">
        <v>813</v>
      </c>
      <c r="C143" s="553" t="s">
        <v>814</v>
      </c>
      <c r="D143" s="551">
        <v>0</v>
      </c>
      <c r="E143" s="551">
        <v>0</v>
      </c>
      <c r="F143" s="551">
        <v>0</v>
      </c>
      <c r="G143" s="551">
        <v>0</v>
      </c>
      <c r="H143" s="552">
        <f t="shared" si="2"/>
        <v>0</v>
      </c>
    </row>
    <row r="144" spans="2:8" ht="27" customHeight="1" x14ac:dyDescent="0.35">
      <c r="B144" s="554" t="s">
        <v>815</v>
      </c>
      <c r="C144" s="555" t="s">
        <v>814</v>
      </c>
      <c r="D144" s="556"/>
      <c r="E144" s="556"/>
      <c r="F144" s="556"/>
      <c r="G144" s="556"/>
      <c r="H144" s="557">
        <f t="shared" si="2"/>
        <v>0</v>
      </c>
    </row>
    <row r="145" spans="2:8" ht="27" customHeight="1" x14ac:dyDescent="0.35">
      <c r="B145" s="549" t="s">
        <v>816</v>
      </c>
      <c r="C145" s="550" t="s">
        <v>817</v>
      </c>
      <c r="D145" s="551">
        <v>0</v>
      </c>
      <c r="E145" s="551">
        <v>0</v>
      </c>
      <c r="F145" s="551">
        <v>0</v>
      </c>
      <c r="G145" s="551">
        <v>0</v>
      </c>
      <c r="H145" s="552">
        <f t="shared" si="2"/>
        <v>0</v>
      </c>
    </row>
    <row r="146" spans="2:8" ht="27" customHeight="1" x14ac:dyDescent="0.35">
      <c r="B146" s="549" t="s">
        <v>818</v>
      </c>
      <c r="C146" s="553" t="s">
        <v>819</v>
      </c>
      <c r="D146" s="551">
        <v>0</v>
      </c>
      <c r="E146" s="551">
        <v>0</v>
      </c>
      <c r="F146" s="551">
        <v>0</v>
      </c>
      <c r="G146" s="551">
        <v>0</v>
      </c>
      <c r="H146" s="552">
        <f t="shared" si="2"/>
        <v>0</v>
      </c>
    </row>
    <row r="147" spans="2:8" ht="27" customHeight="1" x14ac:dyDescent="0.35">
      <c r="B147" s="554" t="s">
        <v>820</v>
      </c>
      <c r="C147" s="555" t="s">
        <v>821</v>
      </c>
      <c r="D147" s="556"/>
      <c r="E147" s="556"/>
      <c r="F147" s="556"/>
      <c r="G147" s="556"/>
      <c r="H147" s="557">
        <f t="shared" si="2"/>
        <v>0</v>
      </c>
    </row>
    <row r="148" spans="2:8" ht="27" customHeight="1" x14ac:dyDescent="0.35">
      <c r="B148" s="549" t="s">
        <v>822</v>
      </c>
      <c r="C148" s="553" t="s">
        <v>823</v>
      </c>
      <c r="D148" s="551">
        <v>0</v>
      </c>
      <c r="E148" s="551">
        <v>0</v>
      </c>
      <c r="F148" s="551">
        <v>0</v>
      </c>
      <c r="G148" s="551">
        <v>0</v>
      </c>
      <c r="H148" s="552">
        <f t="shared" si="2"/>
        <v>0</v>
      </c>
    </row>
    <row r="149" spans="2:8" ht="27" customHeight="1" x14ac:dyDescent="0.35">
      <c r="B149" s="554" t="s">
        <v>824</v>
      </c>
      <c r="C149" s="555" t="s">
        <v>825</v>
      </c>
      <c r="D149" s="556"/>
      <c r="E149" s="556"/>
      <c r="F149" s="556"/>
      <c r="G149" s="556"/>
      <c r="H149" s="557">
        <f t="shared" si="2"/>
        <v>0</v>
      </c>
    </row>
    <row r="150" spans="2:8" ht="27" customHeight="1" x14ac:dyDescent="0.35">
      <c r="B150" s="549" t="s">
        <v>826</v>
      </c>
      <c r="C150" s="553" t="s">
        <v>827</v>
      </c>
      <c r="D150" s="551">
        <v>0</v>
      </c>
      <c r="E150" s="551">
        <v>0</v>
      </c>
      <c r="F150" s="551">
        <v>0</v>
      </c>
      <c r="G150" s="551">
        <v>0</v>
      </c>
      <c r="H150" s="552">
        <f t="shared" si="2"/>
        <v>0</v>
      </c>
    </row>
    <row r="151" spans="2:8" ht="27" customHeight="1" x14ac:dyDescent="0.35">
      <c r="B151" s="554" t="s">
        <v>828</v>
      </c>
      <c r="C151" s="555" t="s">
        <v>827</v>
      </c>
      <c r="D151" s="556"/>
      <c r="E151" s="556"/>
      <c r="F151" s="556"/>
      <c r="G151" s="556"/>
      <c r="H151" s="557">
        <f t="shared" si="2"/>
        <v>0</v>
      </c>
    </row>
    <row r="152" spans="2:8" ht="27" customHeight="1" x14ac:dyDescent="0.35">
      <c r="B152" s="549" t="s">
        <v>829</v>
      </c>
      <c r="C152" s="553" t="s">
        <v>830</v>
      </c>
      <c r="D152" s="551">
        <v>0</v>
      </c>
      <c r="E152" s="551">
        <v>0</v>
      </c>
      <c r="F152" s="551">
        <v>0</v>
      </c>
      <c r="G152" s="551">
        <v>0</v>
      </c>
      <c r="H152" s="552">
        <f t="shared" si="2"/>
        <v>0</v>
      </c>
    </row>
    <row r="153" spans="2:8" ht="27" customHeight="1" x14ac:dyDescent="0.35">
      <c r="B153" s="554" t="s">
        <v>831</v>
      </c>
      <c r="C153" s="555" t="s">
        <v>830</v>
      </c>
      <c r="D153" s="556"/>
      <c r="E153" s="556"/>
      <c r="F153" s="556"/>
      <c r="G153" s="556"/>
      <c r="H153" s="557">
        <f t="shared" si="2"/>
        <v>0</v>
      </c>
    </row>
    <row r="154" spans="2:8" ht="27" customHeight="1" x14ac:dyDescent="0.35">
      <c r="B154" s="549" t="s">
        <v>832</v>
      </c>
      <c r="C154" s="553" t="s">
        <v>833</v>
      </c>
      <c r="D154" s="551">
        <v>0</v>
      </c>
      <c r="E154" s="551">
        <v>0</v>
      </c>
      <c r="F154" s="551">
        <v>0</v>
      </c>
      <c r="G154" s="551">
        <v>0</v>
      </c>
      <c r="H154" s="552">
        <f t="shared" si="2"/>
        <v>0</v>
      </c>
    </row>
    <row r="155" spans="2:8" ht="27" customHeight="1" x14ac:dyDescent="0.35">
      <c r="B155" s="554" t="s">
        <v>834</v>
      </c>
      <c r="C155" s="555" t="s">
        <v>833</v>
      </c>
      <c r="D155" s="556"/>
      <c r="E155" s="556"/>
      <c r="F155" s="556"/>
      <c r="G155" s="556"/>
      <c r="H155" s="557">
        <f t="shared" si="2"/>
        <v>0</v>
      </c>
    </row>
    <row r="156" spans="2:8" ht="27" customHeight="1" x14ac:dyDescent="0.35">
      <c r="B156" s="549" t="s">
        <v>835</v>
      </c>
      <c r="C156" s="553" t="s">
        <v>836</v>
      </c>
      <c r="D156" s="551">
        <v>0</v>
      </c>
      <c r="E156" s="551">
        <v>0</v>
      </c>
      <c r="F156" s="551">
        <v>0</v>
      </c>
      <c r="G156" s="551">
        <v>0</v>
      </c>
      <c r="H156" s="552">
        <f t="shared" si="2"/>
        <v>0</v>
      </c>
    </row>
    <row r="157" spans="2:8" ht="27" customHeight="1" x14ac:dyDescent="0.35">
      <c r="B157" s="554" t="s">
        <v>837</v>
      </c>
      <c r="C157" s="555" t="s">
        <v>836</v>
      </c>
      <c r="D157" s="556"/>
      <c r="E157" s="556"/>
      <c r="F157" s="556"/>
      <c r="G157" s="556"/>
      <c r="H157" s="557">
        <f t="shared" si="2"/>
        <v>0</v>
      </c>
    </row>
    <row r="158" spans="2:8" ht="27" customHeight="1" x14ac:dyDescent="0.35">
      <c r="B158" s="549" t="s">
        <v>838</v>
      </c>
      <c r="C158" s="553" t="s">
        <v>839</v>
      </c>
      <c r="D158" s="551">
        <v>0</v>
      </c>
      <c r="E158" s="551">
        <v>0</v>
      </c>
      <c r="F158" s="551">
        <v>0</v>
      </c>
      <c r="G158" s="551">
        <v>0</v>
      </c>
      <c r="H158" s="552">
        <f t="shared" si="2"/>
        <v>0</v>
      </c>
    </row>
    <row r="159" spans="2:8" ht="27" customHeight="1" x14ac:dyDescent="0.35">
      <c r="B159" s="554" t="s">
        <v>840</v>
      </c>
      <c r="C159" s="555" t="s">
        <v>839</v>
      </c>
      <c r="D159" s="556"/>
      <c r="E159" s="556"/>
      <c r="F159" s="556"/>
      <c r="G159" s="556"/>
      <c r="H159" s="557">
        <f t="shared" si="2"/>
        <v>0</v>
      </c>
    </row>
    <row r="160" spans="2:8" ht="27" customHeight="1" x14ac:dyDescent="0.35">
      <c r="B160" s="549" t="s">
        <v>841</v>
      </c>
      <c r="C160" s="553" t="s">
        <v>842</v>
      </c>
      <c r="D160" s="551">
        <v>0</v>
      </c>
      <c r="E160" s="551">
        <v>0</v>
      </c>
      <c r="F160" s="551">
        <v>0</v>
      </c>
      <c r="G160" s="551">
        <v>0</v>
      </c>
      <c r="H160" s="552">
        <f t="shared" si="2"/>
        <v>0</v>
      </c>
    </row>
    <row r="161" spans="2:10" ht="27" customHeight="1" x14ac:dyDescent="0.35">
      <c r="B161" s="554" t="s">
        <v>843</v>
      </c>
      <c r="C161" s="555" t="s">
        <v>844</v>
      </c>
      <c r="D161" s="556"/>
      <c r="E161" s="556"/>
      <c r="F161" s="556"/>
      <c r="G161" s="556"/>
      <c r="H161" s="557">
        <f t="shared" si="2"/>
        <v>0</v>
      </c>
    </row>
    <row r="162" spans="2:10" ht="27" customHeight="1" x14ac:dyDescent="0.35">
      <c r="B162" s="549" t="s">
        <v>845</v>
      </c>
      <c r="C162" s="553" t="s">
        <v>846</v>
      </c>
      <c r="D162" s="551">
        <v>0</v>
      </c>
      <c r="E162" s="551">
        <v>0</v>
      </c>
      <c r="F162" s="551">
        <v>0</v>
      </c>
      <c r="G162" s="551">
        <v>0</v>
      </c>
      <c r="H162" s="552">
        <f t="shared" si="2"/>
        <v>0</v>
      </c>
    </row>
    <row r="163" spans="2:10" ht="27" customHeight="1" x14ac:dyDescent="0.35">
      <c r="B163" s="554" t="s">
        <v>847</v>
      </c>
      <c r="C163" s="555" t="s">
        <v>848</v>
      </c>
      <c r="D163" s="556"/>
      <c r="E163" s="556"/>
      <c r="F163" s="556"/>
      <c r="G163" s="556"/>
      <c r="H163" s="557">
        <f t="shared" si="2"/>
        <v>0</v>
      </c>
    </row>
    <row r="164" spans="2:10" ht="27" customHeight="1" x14ac:dyDescent="0.35">
      <c r="B164" s="549" t="s">
        <v>849</v>
      </c>
      <c r="C164" s="550" t="s">
        <v>850</v>
      </c>
      <c r="D164" s="551">
        <v>0</v>
      </c>
      <c r="E164" s="551">
        <v>51423.99</v>
      </c>
      <c r="F164" s="551">
        <v>0</v>
      </c>
      <c r="G164" s="551">
        <v>0</v>
      </c>
      <c r="H164" s="552">
        <f t="shared" si="2"/>
        <v>51423.99</v>
      </c>
    </row>
    <row r="165" spans="2:10" ht="27" customHeight="1" x14ac:dyDescent="0.35">
      <c r="B165" s="549" t="s">
        <v>851</v>
      </c>
      <c r="C165" s="553" t="s">
        <v>852</v>
      </c>
      <c r="D165" s="551">
        <v>0</v>
      </c>
      <c r="E165" s="551">
        <v>1082.31</v>
      </c>
      <c r="F165" s="551">
        <v>0</v>
      </c>
      <c r="G165" s="551">
        <v>0</v>
      </c>
      <c r="H165" s="552">
        <f t="shared" si="2"/>
        <v>1082.31</v>
      </c>
    </row>
    <row r="166" spans="2:10" ht="27" customHeight="1" x14ac:dyDescent="0.35">
      <c r="B166" s="554" t="s">
        <v>853</v>
      </c>
      <c r="C166" s="555" t="s">
        <v>854</v>
      </c>
      <c r="D166" s="556">
        <v>0</v>
      </c>
      <c r="E166" s="556">
        <v>1082.31</v>
      </c>
      <c r="F166" s="556">
        <v>0</v>
      </c>
      <c r="G166" s="556">
        <v>0</v>
      </c>
      <c r="H166" s="557">
        <f t="shared" si="2"/>
        <v>1082.31</v>
      </c>
    </row>
    <row r="167" spans="2:10" ht="27" customHeight="1" x14ac:dyDescent="0.35">
      <c r="B167" s="549" t="s">
        <v>855</v>
      </c>
      <c r="C167" s="553" t="s">
        <v>856</v>
      </c>
      <c r="D167" s="551">
        <v>0</v>
      </c>
      <c r="E167" s="551">
        <v>0</v>
      </c>
      <c r="F167" s="551">
        <v>0</v>
      </c>
      <c r="G167" s="551">
        <v>0</v>
      </c>
      <c r="H167" s="552">
        <f t="shared" si="2"/>
        <v>0</v>
      </c>
    </row>
    <row r="168" spans="2:10" ht="27" customHeight="1" x14ac:dyDescent="0.35">
      <c r="B168" s="554" t="s">
        <v>857</v>
      </c>
      <c r="C168" s="555" t="s">
        <v>856</v>
      </c>
      <c r="D168" s="556"/>
      <c r="E168" s="556"/>
      <c r="F168" s="556"/>
      <c r="G168" s="556"/>
      <c r="H168" s="557">
        <f t="shared" si="2"/>
        <v>0</v>
      </c>
    </row>
    <row r="169" spans="2:10" ht="27" customHeight="1" x14ac:dyDescent="0.35">
      <c r="B169" s="549" t="s">
        <v>858</v>
      </c>
      <c r="C169" s="553" t="s">
        <v>859</v>
      </c>
      <c r="D169" s="551">
        <v>0</v>
      </c>
      <c r="E169" s="551">
        <v>0</v>
      </c>
      <c r="F169" s="551">
        <v>0</v>
      </c>
      <c r="G169" s="551">
        <v>0</v>
      </c>
      <c r="H169" s="552">
        <f t="shared" si="2"/>
        <v>0</v>
      </c>
    </row>
    <row r="170" spans="2:10" ht="27" customHeight="1" x14ac:dyDescent="0.35">
      <c r="B170" s="554" t="s">
        <v>860</v>
      </c>
      <c r="C170" s="555" t="s">
        <v>859</v>
      </c>
      <c r="D170" s="556"/>
      <c r="E170" s="556"/>
      <c r="F170" s="556"/>
      <c r="G170" s="556"/>
      <c r="H170" s="557">
        <f t="shared" si="2"/>
        <v>0</v>
      </c>
    </row>
    <row r="171" spans="2:10" ht="27" customHeight="1" x14ac:dyDescent="0.35">
      <c r="B171" s="549" t="s">
        <v>861</v>
      </c>
      <c r="C171" s="553" t="s">
        <v>862</v>
      </c>
      <c r="D171" s="551">
        <v>0</v>
      </c>
      <c r="E171" s="551">
        <v>0</v>
      </c>
      <c r="F171" s="551">
        <v>0</v>
      </c>
      <c r="G171" s="551">
        <v>0</v>
      </c>
      <c r="H171" s="552">
        <f t="shared" si="2"/>
        <v>0</v>
      </c>
    </row>
    <row r="172" spans="2:10" ht="27" customHeight="1" x14ac:dyDescent="0.35">
      <c r="B172" s="554" t="s">
        <v>863</v>
      </c>
      <c r="C172" s="555" t="s">
        <v>862</v>
      </c>
      <c r="D172" s="556"/>
      <c r="E172" s="556"/>
      <c r="F172" s="556"/>
      <c r="G172" s="556"/>
      <c r="H172" s="557">
        <f t="shared" si="2"/>
        <v>0</v>
      </c>
    </row>
    <row r="173" spans="2:10" ht="27" customHeight="1" x14ac:dyDescent="0.35">
      <c r="B173" s="549" t="s">
        <v>864</v>
      </c>
      <c r="C173" s="553" t="s">
        <v>865</v>
      </c>
      <c r="D173" s="551">
        <v>0</v>
      </c>
      <c r="E173" s="551">
        <v>0</v>
      </c>
      <c r="F173" s="551">
        <v>0</v>
      </c>
      <c r="G173" s="551">
        <v>0</v>
      </c>
      <c r="H173" s="552">
        <f t="shared" si="2"/>
        <v>0</v>
      </c>
    </row>
    <row r="174" spans="2:10" ht="27" customHeight="1" x14ac:dyDescent="0.35">
      <c r="B174" s="554" t="s">
        <v>866</v>
      </c>
      <c r="C174" s="555" t="s">
        <v>865</v>
      </c>
      <c r="D174" s="556"/>
      <c r="E174" s="556"/>
      <c r="F174" s="556"/>
      <c r="G174" s="556"/>
      <c r="H174" s="557">
        <f t="shared" si="2"/>
        <v>0</v>
      </c>
      <c r="J174" s="60"/>
    </row>
    <row r="175" spans="2:10" ht="27" customHeight="1" x14ac:dyDescent="0.35">
      <c r="B175" s="549" t="s">
        <v>867</v>
      </c>
      <c r="C175" s="553" t="s">
        <v>868</v>
      </c>
      <c r="D175" s="551">
        <v>0</v>
      </c>
      <c r="E175" s="551">
        <v>0</v>
      </c>
      <c r="F175" s="551">
        <v>0</v>
      </c>
      <c r="G175" s="551">
        <v>0</v>
      </c>
      <c r="H175" s="552">
        <f t="shared" si="2"/>
        <v>0</v>
      </c>
    </row>
    <row r="176" spans="2:10" ht="27" customHeight="1" x14ac:dyDescent="0.35">
      <c r="B176" s="554" t="s">
        <v>869</v>
      </c>
      <c r="C176" s="555" t="s">
        <v>868</v>
      </c>
      <c r="D176" s="556"/>
      <c r="E176" s="556"/>
      <c r="F176" s="556"/>
      <c r="G176" s="556"/>
      <c r="H176" s="557">
        <f t="shared" si="2"/>
        <v>0</v>
      </c>
    </row>
    <row r="177" spans="2:8" ht="27" customHeight="1" x14ac:dyDescent="0.35">
      <c r="B177" s="549" t="s">
        <v>870</v>
      </c>
      <c r="C177" s="553" t="s">
        <v>871</v>
      </c>
      <c r="D177" s="551">
        <v>0</v>
      </c>
      <c r="E177" s="551">
        <v>0</v>
      </c>
      <c r="F177" s="551">
        <v>0</v>
      </c>
      <c r="G177" s="551">
        <v>0</v>
      </c>
      <c r="H177" s="552">
        <f t="shared" si="2"/>
        <v>0</v>
      </c>
    </row>
    <row r="178" spans="2:8" ht="27" customHeight="1" x14ac:dyDescent="0.35">
      <c r="B178" s="554" t="s">
        <v>872</v>
      </c>
      <c r="C178" s="555" t="s">
        <v>871</v>
      </c>
      <c r="D178" s="556"/>
      <c r="E178" s="556"/>
      <c r="F178" s="556"/>
      <c r="G178" s="556"/>
      <c r="H178" s="557">
        <f t="shared" si="2"/>
        <v>0</v>
      </c>
    </row>
    <row r="179" spans="2:8" ht="27" customHeight="1" x14ac:dyDescent="0.35">
      <c r="B179" s="549" t="s">
        <v>873</v>
      </c>
      <c r="C179" s="553" t="s">
        <v>874</v>
      </c>
      <c r="D179" s="551">
        <v>0</v>
      </c>
      <c r="E179" s="551">
        <v>0</v>
      </c>
      <c r="F179" s="551">
        <v>0</v>
      </c>
      <c r="G179" s="551">
        <v>0</v>
      </c>
      <c r="H179" s="552">
        <f t="shared" si="2"/>
        <v>0</v>
      </c>
    </row>
    <row r="180" spans="2:8" ht="27" customHeight="1" x14ac:dyDescent="0.35">
      <c r="B180" s="554" t="s">
        <v>875</v>
      </c>
      <c r="C180" s="555" t="s">
        <v>874</v>
      </c>
      <c r="D180" s="556"/>
      <c r="E180" s="556"/>
      <c r="F180" s="556"/>
      <c r="G180" s="556"/>
      <c r="H180" s="557">
        <f t="shared" si="2"/>
        <v>0</v>
      </c>
    </row>
    <row r="181" spans="2:8" ht="27" customHeight="1" x14ac:dyDescent="0.35">
      <c r="B181" s="554" t="s">
        <v>876</v>
      </c>
      <c r="C181" s="555" t="s">
        <v>877</v>
      </c>
      <c r="D181" s="556"/>
      <c r="E181" s="556"/>
      <c r="F181" s="556"/>
      <c r="G181" s="556"/>
      <c r="H181" s="557">
        <f t="shared" si="2"/>
        <v>0</v>
      </c>
    </row>
    <row r="182" spans="2:8" ht="27" customHeight="1" x14ac:dyDescent="0.35">
      <c r="B182" s="554" t="s">
        <v>878</v>
      </c>
      <c r="C182" s="555" t="s">
        <v>879</v>
      </c>
      <c r="D182" s="556"/>
      <c r="E182" s="556"/>
      <c r="F182" s="556"/>
      <c r="G182" s="556"/>
      <c r="H182" s="557">
        <f t="shared" si="2"/>
        <v>0</v>
      </c>
    </row>
    <row r="183" spans="2:8" ht="27" customHeight="1" x14ac:dyDescent="0.35">
      <c r="B183" s="549" t="s">
        <v>880</v>
      </c>
      <c r="C183" s="553" t="s">
        <v>881</v>
      </c>
      <c r="D183" s="551">
        <v>0</v>
      </c>
      <c r="E183" s="551">
        <v>50341.68</v>
      </c>
      <c r="F183" s="551">
        <v>0</v>
      </c>
      <c r="G183" s="551">
        <v>0</v>
      </c>
      <c r="H183" s="552">
        <f t="shared" si="2"/>
        <v>50341.68</v>
      </c>
    </row>
    <row r="184" spans="2:8" ht="27" customHeight="1" x14ac:dyDescent="0.35">
      <c r="B184" s="554" t="s">
        <v>882</v>
      </c>
      <c r="C184" s="555" t="s">
        <v>883</v>
      </c>
      <c r="D184" s="556">
        <v>0</v>
      </c>
      <c r="E184" s="556">
        <v>50341.68</v>
      </c>
      <c r="F184" s="556">
        <v>0</v>
      </c>
      <c r="G184" s="556">
        <v>0</v>
      </c>
      <c r="H184" s="557">
        <f t="shared" si="2"/>
        <v>50341.68</v>
      </c>
    </row>
    <row r="185" spans="2:8" ht="27" customHeight="1" x14ac:dyDescent="0.35">
      <c r="B185" s="554" t="s">
        <v>884</v>
      </c>
      <c r="C185" s="555" t="s">
        <v>885</v>
      </c>
      <c r="D185" s="556"/>
      <c r="E185" s="556"/>
      <c r="F185" s="556"/>
      <c r="G185" s="556"/>
      <c r="H185" s="557">
        <f t="shared" si="2"/>
        <v>0</v>
      </c>
    </row>
    <row r="186" spans="2:8" ht="27" customHeight="1" x14ac:dyDescent="0.35">
      <c r="B186" s="549" t="s">
        <v>886</v>
      </c>
      <c r="C186" s="550" t="s">
        <v>887</v>
      </c>
      <c r="D186" s="551">
        <v>0</v>
      </c>
      <c r="E186" s="551">
        <v>57890.8</v>
      </c>
      <c r="F186" s="551">
        <v>0</v>
      </c>
      <c r="G186" s="551">
        <v>0</v>
      </c>
      <c r="H186" s="552">
        <f t="shared" si="2"/>
        <v>57890.8</v>
      </c>
    </row>
    <row r="187" spans="2:8" ht="27" customHeight="1" x14ac:dyDescent="0.35">
      <c r="B187" s="549" t="s">
        <v>888</v>
      </c>
      <c r="C187" s="553" t="s">
        <v>889</v>
      </c>
      <c r="D187" s="551">
        <v>0</v>
      </c>
      <c r="E187" s="551">
        <v>0</v>
      </c>
      <c r="F187" s="551">
        <v>0</v>
      </c>
      <c r="G187" s="551">
        <v>0</v>
      </c>
      <c r="H187" s="552">
        <f t="shared" si="2"/>
        <v>0</v>
      </c>
    </row>
    <row r="188" spans="2:8" ht="27" customHeight="1" x14ac:dyDescent="0.35">
      <c r="B188" s="554" t="s">
        <v>890</v>
      </c>
      <c r="C188" s="555" t="s">
        <v>891</v>
      </c>
      <c r="D188" s="556"/>
      <c r="E188" s="556"/>
      <c r="F188" s="556"/>
      <c r="G188" s="556"/>
      <c r="H188" s="557">
        <f t="shared" si="2"/>
        <v>0</v>
      </c>
    </row>
    <row r="189" spans="2:8" ht="27" customHeight="1" x14ac:dyDescent="0.35">
      <c r="B189" s="549" t="s">
        <v>892</v>
      </c>
      <c r="C189" s="553" t="s">
        <v>893</v>
      </c>
      <c r="D189" s="551">
        <v>0</v>
      </c>
      <c r="E189" s="551">
        <v>0</v>
      </c>
      <c r="F189" s="551">
        <v>0</v>
      </c>
      <c r="G189" s="551">
        <v>0</v>
      </c>
      <c r="H189" s="552">
        <f t="shared" si="2"/>
        <v>0</v>
      </c>
    </row>
    <row r="190" spans="2:8" ht="27" customHeight="1" x14ac:dyDescent="0.35">
      <c r="B190" s="554" t="s">
        <v>894</v>
      </c>
      <c r="C190" s="555" t="s">
        <v>895</v>
      </c>
      <c r="D190" s="556"/>
      <c r="E190" s="556"/>
      <c r="F190" s="556"/>
      <c r="G190" s="556"/>
      <c r="H190" s="557">
        <f t="shared" si="2"/>
        <v>0</v>
      </c>
    </row>
    <row r="191" spans="2:8" ht="27" customHeight="1" x14ac:dyDescent="0.35">
      <c r="B191" s="549" t="s">
        <v>896</v>
      </c>
      <c r="C191" s="553" t="s">
        <v>897</v>
      </c>
      <c r="D191" s="551">
        <v>0</v>
      </c>
      <c r="E191" s="551">
        <v>314</v>
      </c>
      <c r="F191" s="551">
        <v>0</v>
      </c>
      <c r="G191" s="551">
        <v>0</v>
      </c>
      <c r="H191" s="552">
        <f t="shared" si="2"/>
        <v>314</v>
      </c>
    </row>
    <row r="192" spans="2:8" ht="27" customHeight="1" x14ac:dyDescent="0.35">
      <c r="B192" s="554" t="s">
        <v>898</v>
      </c>
      <c r="C192" s="555" t="s">
        <v>897</v>
      </c>
      <c r="D192" s="556">
        <v>0</v>
      </c>
      <c r="E192" s="556">
        <v>314</v>
      </c>
      <c r="F192" s="556">
        <v>0</v>
      </c>
      <c r="G192" s="556">
        <v>0</v>
      </c>
      <c r="H192" s="557">
        <f t="shared" si="2"/>
        <v>314</v>
      </c>
    </row>
    <row r="193" spans="2:8" ht="27" customHeight="1" x14ac:dyDescent="0.35">
      <c r="B193" s="549" t="s">
        <v>899</v>
      </c>
      <c r="C193" s="553" t="s">
        <v>900</v>
      </c>
      <c r="D193" s="551">
        <v>0</v>
      </c>
      <c r="E193" s="551">
        <v>57576.800000000003</v>
      </c>
      <c r="F193" s="551">
        <v>0</v>
      </c>
      <c r="G193" s="551">
        <v>0</v>
      </c>
      <c r="H193" s="552">
        <f t="shared" si="2"/>
        <v>57576.800000000003</v>
      </c>
    </row>
    <row r="194" spans="2:8" ht="27" customHeight="1" x14ac:dyDescent="0.35">
      <c r="B194" s="554" t="s">
        <v>901</v>
      </c>
      <c r="C194" s="555" t="s">
        <v>900</v>
      </c>
      <c r="D194" s="556">
        <v>0</v>
      </c>
      <c r="E194" s="556">
        <v>57576.800000000003</v>
      </c>
      <c r="F194" s="556">
        <v>0</v>
      </c>
      <c r="G194" s="556">
        <v>0</v>
      </c>
      <c r="H194" s="557">
        <f t="shared" si="2"/>
        <v>57576.800000000003</v>
      </c>
    </row>
    <row r="195" spans="2:8" ht="27" customHeight="1" x14ac:dyDescent="0.35">
      <c r="B195" s="549" t="s">
        <v>902</v>
      </c>
      <c r="C195" s="553" t="s">
        <v>903</v>
      </c>
      <c r="D195" s="551">
        <v>0</v>
      </c>
      <c r="E195" s="551">
        <v>0</v>
      </c>
      <c r="F195" s="551">
        <v>0</v>
      </c>
      <c r="G195" s="551">
        <v>0</v>
      </c>
      <c r="H195" s="552">
        <f t="shared" si="2"/>
        <v>0</v>
      </c>
    </row>
    <row r="196" spans="2:8" ht="27" customHeight="1" x14ac:dyDescent="0.35">
      <c r="B196" s="554" t="s">
        <v>904</v>
      </c>
      <c r="C196" s="555" t="s">
        <v>903</v>
      </c>
      <c r="D196" s="556"/>
      <c r="E196" s="556"/>
      <c r="F196" s="556"/>
      <c r="G196" s="556"/>
      <c r="H196" s="557">
        <f t="shared" si="2"/>
        <v>0</v>
      </c>
    </row>
    <row r="197" spans="2:8" ht="27" customHeight="1" x14ac:dyDescent="0.35">
      <c r="B197" s="549" t="s">
        <v>905</v>
      </c>
      <c r="C197" s="553" t="s">
        <v>906</v>
      </c>
      <c r="D197" s="551">
        <v>0</v>
      </c>
      <c r="E197" s="551">
        <v>0</v>
      </c>
      <c r="F197" s="551">
        <v>0</v>
      </c>
      <c r="G197" s="551">
        <v>0</v>
      </c>
      <c r="H197" s="552">
        <f t="shared" si="2"/>
        <v>0</v>
      </c>
    </row>
    <row r="198" spans="2:8" ht="27" customHeight="1" x14ac:dyDescent="0.35">
      <c r="B198" s="554" t="s">
        <v>907</v>
      </c>
      <c r="C198" s="555" t="s">
        <v>908</v>
      </c>
      <c r="D198" s="556"/>
      <c r="E198" s="556"/>
      <c r="F198" s="556"/>
      <c r="G198" s="556"/>
      <c r="H198" s="557">
        <f t="shared" si="2"/>
        <v>0</v>
      </c>
    </row>
    <row r="199" spans="2:8" ht="27" customHeight="1" x14ac:dyDescent="0.35">
      <c r="B199" s="549" t="s">
        <v>909</v>
      </c>
      <c r="C199" s="553" t="s">
        <v>910</v>
      </c>
      <c r="D199" s="551">
        <v>0</v>
      </c>
      <c r="E199" s="551">
        <v>0</v>
      </c>
      <c r="F199" s="551">
        <v>0</v>
      </c>
      <c r="G199" s="551">
        <v>0</v>
      </c>
      <c r="H199" s="552">
        <f t="shared" si="2"/>
        <v>0</v>
      </c>
    </row>
    <row r="200" spans="2:8" ht="27" customHeight="1" x14ac:dyDescent="0.35">
      <c r="B200" s="554" t="s">
        <v>911</v>
      </c>
      <c r="C200" s="555" t="s">
        <v>912</v>
      </c>
      <c r="D200" s="556"/>
      <c r="E200" s="556"/>
      <c r="F200" s="556"/>
      <c r="G200" s="556"/>
      <c r="H200" s="557">
        <f t="shared" si="2"/>
        <v>0</v>
      </c>
    </row>
    <row r="201" spans="2:8" ht="27" customHeight="1" x14ac:dyDescent="0.35">
      <c r="B201" s="549" t="s">
        <v>913</v>
      </c>
      <c r="C201" s="550" t="s">
        <v>914</v>
      </c>
      <c r="D201" s="551">
        <v>0</v>
      </c>
      <c r="E201" s="551">
        <v>392734.96</v>
      </c>
      <c r="F201" s="551">
        <v>0</v>
      </c>
      <c r="G201" s="551">
        <v>0</v>
      </c>
      <c r="H201" s="552">
        <f t="shared" si="2"/>
        <v>392734.96</v>
      </c>
    </row>
    <row r="202" spans="2:8" ht="27" customHeight="1" x14ac:dyDescent="0.35">
      <c r="B202" s="549" t="s">
        <v>915</v>
      </c>
      <c r="C202" s="553" t="s">
        <v>916</v>
      </c>
      <c r="D202" s="551">
        <v>0</v>
      </c>
      <c r="E202" s="551">
        <v>392734.96</v>
      </c>
      <c r="F202" s="551">
        <v>0</v>
      </c>
      <c r="G202" s="551">
        <v>0</v>
      </c>
      <c r="H202" s="552">
        <f t="shared" si="2"/>
        <v>392734.96</v>
      </c>
    </row>
    <row r="203" spans="2:8" ht="27" customHeight="1" x14ac:dyDescent="0.35">
      <c r="B203" s="554" t="s">
        <v>917</v>
      </c>
      <c r="C203" s="555" t="s">
        <v>916</v>
      </c>
      <c r="D203" s="556">
        <v>0</v>
      </c>
      <c r="E203" s="556">
        <v>392734.96</v>
      </c>
      <c r="F203" s="556">
        <v>0</v>
      </c>
      <c r="G203" s="556">
        <v>0</v>
      </c>
      <c r="H203" s="557">
        <f t="shared" si="2"/>
        <v>392734.96</v>
      </c>
    </row>
    <row r="204" spans="2:8" ht="27" customHeight="1" x14ac:dyDescent="0.35">
      <c r="B204" s="549" t="s">
        <v>918</v>
      </c>
      <c r="C204" s="553" t="s">
        <v>919</v>
      </c>
      <c r="D204" s="551">
        <v>0</v>
      </c>
      <c r="E204" s="551">
        <v>0</v>
      </c>
      <c r="F204" s="551">
        <v>0</v>
      </c>
      <c r="G204" s="551">
        <v>0</v>
      </c>
      <c r="H204" s="552">
        <f t="shared" ref="H204:H267" si="3">D204+E204+F204+G204</f>
        <v>0</v>
      </c>
    </row>
    <row r="205" spans="2:8" ht="27" customHeight="1" x14ac:dyDescent="0.35">
      <c r="B205" s="554" t="s">
        <v>920</v>
      </c>
      <c r="C205" s="555" t="s">
        <v>921</v>
      </c>
      <c r="D205" s="556"/>
      <c r="E205" s="556"/>
      <c r="F205" s="556"/>
      <c r="G205" s="556"/>
      <c r="H205" s="557">
        <f t="shared" si="3"/>
        <v>0</v>
      </c>
    </row>
    <row r="206" spans="2:8" ht="27" customHeight="1" x14ac:dyDescent="0.35">
      <c r="B206" s="549" t="s">
        <v>922</v>
      </c>
      <c r="C206" s="550" t="s">
        <v>923</v>
      </c>
      <c r="D206" s="551">
        <v>0</v>
      </c>
      <c r="E206" s="551">
        <v>58000</v>
      </c>
      <c r="F206" s="551">
        <v>0</v>
      </c>
      <c r="G206" s="551">
        <v>0</v>
      </c>
      <c r="H206" s="552">
        <f t="shared" si="3"/>
        <v>58000</v>
      </c>
    </row>
    <row r="207" spans="2:8" ht="27" customHeight="1" x14ac:dyDescent="0.35">
      <c r="B207" s="549" t="s">
        <v>924</v>
      </c>
      <c r="C207" s="553" t="s">
        <v>925</v>
      </c>
      <c r="D207" s="551">
        <v>0</v>
      </c>
      <c r="E207" s="551">
        <v>0</v>
      </c>
      <c r="F207" s="551">
        <v>0</v>
      </c>
      <c r="G207" s="551">
        <v>0</v>
      </c>
      <c r="H207" s="552">
        <f t="shared" si="3"/>
        <v>0</v>
      </c>
    </row>
    <row r="208" spans="2:8" ht="27" customHeight="1" x14ac:dyDescent="0.35">
      <c r="B208" s="554" t="s">
        <v>926</v>
      </c>
      <c r="C208" s="555" t="s">
        <v>925</v>
      </c>
      <c r="D208" s="556"/>
      <c r="E208" s="556"/>
      <c r="F208" s="556"/>
      <c r="G208" s="556"/>
      <c r="H208" s="557">
        <f t="shared" si="3"/>
        <v>0</v>
      </c>
    </row>
    <row r="209" spans="2:8" ht="27" customHeight="1" x14ac:dyDescent="0.35">
      <c r="B209" s="549" t="s">
        <v>927</v>
      </c>
      <c r="C209" s="553" t="s">
        <v>928</v>
      </c>
      <c r="D209" s="551">
        <v>0</v>
      </c>
      <c r="E209" s="551">
        <v>58000</v>
      </c>
      <c r="F209" s="551">
        <v>0</v>
      </c>
      <c r="G209" s="551">
        <v>0</v>
      </c>
      <c r="H209" s="552">
        <f t="shared" si="3"/>
        <v>58000</v>
      </c>
    </row>
    <row r="210" spans="2:8" ht="27" customHeight="1" x14ac:dyDescent="0.35">
      <c r="B210" s="554" t="s">
        <v>929</v>
      </c>
      <c r="C210" s="555" t="s">
        <v>928</v>
      </c>
      <c r="D210" s="556">
        <v>0</v>
      </c>
      <c r="E210" s="556">
        <v>58000</v>
      </c>
      <c r="F210" s="556">
        <v>0</v>
      </c>
      <c r="G210" s="556">
        <v>0</v>
      </c>
      <c r="H210" s="557">
        <f t="shared" si="3"/>
        <v>58000</v>
      </c>
    </row>
    <row r="211" spans="2:8" ht="27" customHeight="1" x14ac:dyDescent="0.35">
      <c r="B211" s="549" t="s">
        <v>930</v>
      </c>
      <c r="C211" s="553" t="s">
        <v>931</v>
      </c>
      <c r="D211" s="551">
        <v>0</v>
      </c>
      <c r="E211" s="551">
        <v>0</v>
      </c>
      <c r="F211" s="551">
        <v>0</v>
      </c>
      <c r="G211" s="551">
        <v>0</v>
      </c>
      <c r="H211" s="552">
        <f t="shared" si="3"/>
        <v>0</v>
      </c>
    </row>
    <row r="212" spans="2:8" ht="27" customHeight="1" x14ac:dyDescent="0.35">
      <c r="B212" s="554" t="s">
        <v>932</v>
      </c>
      <c r="C212" s="555" t="s">
        <v>933</v>
      </c>
      <c r="D212" s="556"/>
      <c r="E212" s="556"/>
      <c r="F212" s="556"/>
      <c r="G212" s="556"/>
      <c r="H212" s="557">
        <f t="shared" si="3"/>
        <v>0</v>
      </c>
    </row>
    <row r="213" spans="2:8" ht="27" customHeight="1" x14ac:dyDescent="0.35">
      <c r="B213" s="549" t="s">
        <v>934</v>
      </c>
      <c r="C213" s="553" t="s">
        <v>935</v>
      </c>
      <c r="D213" s="551">
        <v>0</v>
      </c>
      <c r="E213" s="551">
        <v>0</v>
      </c>
      <c r="F213" s="551">
        <v>0</v>
      </c>
      <c r="G213" s="551">
        <v>0</v>
      </c>
      <c r="H213" s="552">
        <f t="shared" si="3"/>
        <v>0</v>
      </c>
    </row>
    <row r="214" spans="2:8" ht="27" customHeight="1" x14ac:dyDescent="0.35">
      <c r="B214" s="554" t="s">
        <v>936</v>
      </c>
      <c r="C214" s="555" t="s">
        <v>935</v>
      </c>
      <c r="D214" s="556"/>
      <c r="E214" s="556"/>
      <c r="F214" s="556"/>
      <c r="G214" s="556"/>
      <c r="H214" s="557">
        <f t="shared" si="3"/>
        <v>0</v>
      </c>
    </row>
    <row r="215" spans="2:8" ht="27" customHeight="1" x14ac:dyDescent="0.35">
      <c r="B215" s="549" t="s">
        <v>937</v>
      </c>
      <c r="C215" s="553" t="s">
        <v>938</v>
      </c>
      <c r="D215" s="551">
        <v>0</v>
      </c>
      <c r="E215" s="551">
        <v>0</v>
      </c>
      <c r="F215" s="551">
        <v>0</v>
      </c>
      <c r="G215" s="551">
        <v>0</v>
      </c>
      <c r="H215" s="552">
        <f t="shared" si="3"/>
        <v>0</v>
      </c>
    </row>
    <row r="216" spans="2:8" ht="27" customHeight="1" x14ac:dyDescent="0.35">
      <c r="B216" s="554" t="s">
        <v>939</v>
      </c>
      <c r="C216" s="555" t="s">
        <v>940</v>
      </c>
      <c r="D216" s="556"/>
      <c r="E216" s="556"/>
      <c r="F216" s="556"/>
      <c r="G216" s="556"/>
      <c r="H216" s="557">
        <f t="shared" si="3"/>
        <v>0</v>
      </c>
    </row>
    <row r="217" spans="2:8" ht="27" customHeight="1" x14ac:dyDescent="0.35">
      <c r="B217" s="549" t="s">
        <v>941</v>
      </c>
      <c r="C217" s="550" t="s">
        <v>942</v>
      </c>
      <c r="D217" s="551">
        <v>0</v>
      </c>
      <c r="E217" s="551">
        <v>0</v>
      </c>
      <c r="F217" s="551">
        <v>0</v>
      </c>
      <c r="G217" s="551">
        <v>0</v>
      </c>
      <c r="H217" s="552">
        <f t="shared" si="3"/>
        <v>0</v>
      </c>
    </row>
    <row r="218" spans="2:8" ht="27" customHeight="1" x14ac:dyDescent="0.35">
      <c r="B218" s="549" t="s">
        <v>943</v>
      </c>
      <c r="C218" s="553" t="s">
        <v>944</v>
      </c>
      <c r="D218" s="551">
        <v>0</v>
      </c>
      <c r="E218" s="551">
        <v>0</v>
      </c>
      <c r="F218" s="551">
        <v>0</v>
      </c>
      <c r="G218" s="551">
        <v>0</v>
      </c>
      <c r="H218" s="552">
        <f t="shared" si="3"/>
        <v>0</v>
      </c>
    </row>
    <row r="219" spans="2:8" ht="27" customHeight="1" x14ac:dyDescent="0.35">
      <c r="B219" s="554" t="s">
        <v>945</v>
      </c>
      <c r="C219" s="555" t="s">
        <v>946</v>
      </c>
      <c r="D219" s="556"/>
      <c r="E219" s="556"/>
      <c r="F219" s="556"/>
      <c r="G219" s="556"/>
      <c r="H219" s="557">
        <f t="shared" si="3"/>
        <v>0</v>
      </c>
    </row>
    <row r="220" spans="2:8" ht="27" customHeight="1" x14ac:dyDescent="0.35">
      <c r="B220" s="549" t="s">
        <v>947</v>
      </c>
      <c r="C220" s="553" t="s">
        <v>948</v>
      </c>
      <c r="D220" s="551">
        <v>0</v>
      </c>
      <c r="E220" s="551">
        <v>0</v>
      </c>
      <c r="F220" s="551">
        <v>0</v>
      </c>
      <c r="G220" s="551">
        <v>0</v>
      </c>
      <c r="H220" s="552">
        <f t="shared" si="3"/>
        <v>0</v>
      </c>
    </row>
    <row r="221" spans="2:8" ht="27" customHeight="1" x14ac:dyDescent="0.35">
      <c r="B221" s="554" t="s">
        <v>949</v>
      </c>
      <c r="C221" s="555" t="s">
        <v>950</v>
      </c>
      <c r="D221" s="556"/>
      <c r="E221" s="556"/>
      <c r="F221" s="556"/>
      <c r="G221" s="556"/>
      <c r="H221" s="557">
        <f t="shared" si="3"/>
        <v>0</v>
      </c>
    </row>
    <row r="222" spans="2:8" ht="27" customHeight="1" x14ac:dyDescent="0.35">
      <c r="B222" s="549" t="s">
        <v>951</v>
      </c>
      <c r="C222" s="553" t="s">
        <v>952</v>
      </c>
      <c r="D222" s="551">
        <v>0</v>
      </c>
      <c r="E222" s="551">
        <v>0</v>
      </c>
      <c r="F222" s="551">
        <v>0</v>
      </c>
      <c r="G222" s="551">
        <v>0</v>
      </c>
      <c r="H222" s="552">
        <f t="shared" si="3"/>
        <v>0</v>
      </c>
    </row>
    <row r="223" spans="2:8" ht="27" customHeight="1" x14ac:dyDescent="0.35">
      <c r="B223" s="554" t="s">
        <v>953</v>
      </c>
      <c r="C223" s="555" t="s">
        <v>954</v>
      </c>
      <c r="D223" s="556"/>
      <c r="E223" s="556"/>
      <c r="F223" s="556"/>
      <c r="G223" s="556"/>
      <c r="H223" s="557">
        <f t="shared" si="3"/>
        <v>0</v>
      </c>
    </row>
    <row r="224" spans="2:8" s="64" customFormat="1" ht="27" customHeight="1" x14ac:dyDescent="0.25">
      <c r="B224" s="549" t="s">
        <v>955</v>
      </c>
      <c r="C224" s="550" t="s">
        <v>956</v>
      </c>
      <c r="D224" s="551">
        <v>0</v>
      </c>
      <c r="E224" s="551">
        <v>167585.14000000001</v>
      </c>
      <c r="F224" s="551">
        <v>0</v>
      </c>
      <c r="G224" s="551">
        <v>0</v>
      </c>
      <c r="H224" s="552">
        <f t="shared" si="3"/>
        <v>167585.14000000001</v>
      </c>
    </row>
    <row r="225" spans="2:8" s="64" customFormat="1" ht="27" customHeight="1" x14ac:dyDescent="0.25">
      <c r="B225" s="549" t="s">
        <v>957</v>
      </c>
      <c r="C225" s="553" t="s">
        <v>958</v>
      </c>
      <c r="D225" s="551">
        <v>0</v>
      </c>
      <c r="E225" s="551">
        <v>0</v>
      </c>
      <c r="F225" s="551">
        <v>0</v>
      </c>
      <c r="G225" s="551">
        <v>0</v>
      </c>
      <c r="H225" s="552">
        <f t="shared" si="3"/>
        <v>0</v>
      </c>
    </row>
    <row r="226" spans="2:8" s="64" customFormat="1" ht="27" customHeight="1" x14ac:dyDescent="0.25">
      <c r="B226" s="554" t="s">
        <v>959</v>
      </c>
      <c r="C226" s="555" t="s">
        <v>960</v>
      </c>
      <c r="D226" s="556"/>
      <c r="E226" s="556"/>
      <c r="F226" s="556"/>
      <c r="G226" s="556"/>
      <c r="H226" s="557">
        <f t="shared" si="3"/>
        <v>0</v>
      </c>
    </row>
    <row r="227" spans="2:8" ht="27" customHeight="1" x14ac:dyDescent="0.35">
      <c r="B227" s="549" t="s">
        <v>961</v>
      </c>
      <c r="C227" s="553" t="s">
        <v>962</v>
      </c>
      <c r="D227" s="551">
        <v>0</v>
      </c>
      <c r="E227" s="551">
        <v>6960</v>
      </c>
      <c r="F227" s="551">
        <v>0</v>
      </c>
      <c r="G227" s="551">
        <v>0</v>
      </c>
      <c r="H227" s="552">
        <f t="shared" si="3"/>
        <v>6960</v>
      </c>
    </row>
    <row r="228" spans="2:8" ht="27" customHeight="1" x14ac:dyDescent="0.35">
      <c r="B228" s="554" t="s">
        <v>963</v>
      </c>
      <c r="C228" s="555" t="s">
        <v>962</v>
      </c>
      <c r="D228" s="556">
        <v>0</v>
      </c>
      <c r="E228" s="556">
        <v>6960</v>
      </c>
      <c r="F228" s="556">
        <v>0</v>
      </c>
      <c r="G228" s="556">
        <v>0</v>
      </c>
      <c r="H228" s="557">
        <f t="shared" si="3"/>
        <v>6960</v>
      </c>
    </row>
    <row r="229" spans="2:8" ht="27" customHeight="1" x14ac:dyDescent="0.35">
      <c r="B229" s="549" t="s">
        <v>964</v>
      </c>
      <c r="C229" s="553" t="s">
        <v>965</v>
      </c>
      <c r="D229" s="551">
        <v>0</v>
      </c>
      <c r="E229" s="551">
        <v>0</v>
      </c>
      <c r="F229" s="551">
        <v>0</v>
      </c>
      <c r="G229" s="551">
        <v>0</v>
      </c>
      <c r="H229" s="552">
        <f t="shared" si="3"/>
        <v>0</v>
      </c>
    </row>
    <row r="230" spans="2:8" ht="27" customHeight="1" x14ac:dyDescent="0.35">
      <c r="B230" s="554" t="s">
        <v>966</v>
      </c>
      <c r="C230" s="555" t="s">
        <v>965</v>
      </c>
      <c r="D230" s="556"/>
      <c r="E230" s="556"/>
      <c r="F230" s="556"/>
      <c r="G230" s="556"/>
      <c r="H230" s="557">
        <f t="shared" si="3"/>
        <v>0</v>
      </c>
    </row>
    <row r="231" spans="2:8" ht="27" customHeight="1" x14ac:dyDescent="0.35">
      <c r="B231" s="549" t="s">
        <v>967</v>
      </c>
      <c r="C231" s="553" t="s">
        <v>968</v>
      </c>
      <c r="D231" s="551">
        <v>0</v>
      </c>
      <c r="E231" s="551">
        <v>152054.14000000001</v>
      </c>
      <c r="F231" s="551">
        <v>0</v>
      </c>
      <c r="G231" s="551">
        <v>0</v>
      </c>
      <c r="H231" s="552">
        <f t="shared" si="3"/>
        <v>152054.14000000001</v>
      </c>
    </row>
    <row r="232" spans="2:8" ht="27" customHeight="1" x14ac:dyDescent="0.35">
      <c r="B232" s="554" t="s">
        <v>969</v>
      </c>
      <c r="C232" s="555" t="s">
        <v>970</v>
      </c>
      <c r="D232" s="556">
        <v>0</v>
      </c>
      <c r="E232" s="556">
        <v>152054.14000000001</v>
      </c>
      <c r="F232" s="556">
        <v>0</v>
      </c>
      <c r="G232" s="556">
        <v>0</v>
      </c>
      <c r="H232" s="557">
        <f t="shared" si="3"/>
        <v>152054.14000000001</v>
      </c>
    </row>
    <row r="233" spans="2:8" ht="27" customHeight="1" x14ac:dyDescent="0.35">
      <c r="B233" s="549" t="s">
        <v>971</v>
      </c>
      <c r="C233" s="553" t="s">
        <v>972</v>
      </c>
      <c r="D233" s="551">
        <v>0</v>
      </c>
      <c r="E233" s="551">
        <v>0</v>
      </c>
      <c r="F233" s="551">
        <v>0</v>
      </c>
      <c r="G233" s="551">
        <v>0</v>
      </c>
      <c r="H233" s="552">
        <f t="shared" si="3"/>
        <v>0</v>
      </c>
    </row>
    <row r="234" spans="2:8" ht="27" customHeight="1" x14ac:dyDescent="0.35">
      <c r="B234" s="554" t="s">
        <v>973</v>
      </c>
      <c r="C234" s="555" t="s">
        <v>974</v>
      </c>
      <c r="D234" s="556"/>
      <c r="E234" s="556"/>
      <c r="F234" s="556"/>
      <c r="G234" s="556"/>
      <c r="H234" s="557">
        <f t="shared" si="3"/>
        <v>0</v>
      </c>
    </row>
    <row r="235" spans="2:8" ht="27" customHeight="1" x14ac:dyDescent="0.35">
      <c r="B235" s="549" t="s">
        <v>975</v>
      </c>
      <c r="C235" s="553" t="s">
        <v>976</v>
      </c>
      <c r="D235" s="551">
        <v>0</v>
      </c>
      <c r="E235" s="551">
        <v>8571</v>
      </c>
      <c r="F235" s="551">
        <v>0</v>
      </c>
      <c r="G235" s="551">
        <v>0</v>
      </c>
      <c r="H235" s="552">
        <f t="shared" si="3"/>
        <v>8571</v>
      </c>
    </row>
    <row r="236" spans="2:8" ht="27" customHeight="1" x14ac:dyDescent="0.35">
      <c r="B236" s="554" t="s">
        <v>977</v>
      </c>
      <c r="C236" s="555" t="s">
        <v>976</v>
      </c>
      <c r="D236" s="556">
        <v>0</v>
      </c>
      <c r="E236" s="556">
        <v>8571</v>
      </c>
      <c r="F236" s="556">
        <v>0</v>
      </c>
      <c r="G236" s="556">
        <v>0</v>
      </c>
      <c r="H236" s="557">
        <f t="shared" si="3"/>
        <v>8571</v>
      </c>
    </row>
    <row r="237" spans="2:8" ht="27" customHeight="1" x14ac:dyDescent="0.35">
      <c r="B237" s="549" t="s">
        <v>978</v>
      </c>
      <c r="C237" s="553" t="s">
        <v>979</v>
      </c>
      <c r="D237" s="551">
        <v>0</v>
      </c>
      <c r="E237" s="551">
        <v>0</v>
      </c>
      <c r="F237" s="551">
        <v>0</v>
      </c>
      <c r="G237" s="551">
        <v>0</v>
      </c>
      <c r="H237" s="552">
        <f t="shared" si="3"/>
        <v>0</v>
      </c>
    </row>
    <row r="238" spans="2:8" ht="27" customHeight="1" x14ac:dyDescent="0.35">
      <c r="B238" s="554" t="s">
        <v>980</v>
      </c>
      <c r="C238" s="555" t="s">
        <v>981</v>
      </c>
      <c r="D238" s="556"/>
      <c r="E238" s="556"/>
      <c r="F238" s="556"/>
      <c r="G238" s="556"/>
      <c r="H238" s="557">
        <f t="shared" si="3"/>
        <v>0</v>
      </c>
    </row>
    <row r="239" spans="2:8" ht="27" customHeight="1" x14ac:dyDescent="0.35">
      <c r="B239" s="554" t="s">
        <v>982</v>
      </c>
      <c r="C239" s="555" t="s">
        <v>983</v>
      </c>
      <c r="D239" s="556"/>
      <c r="E239" s="556"/>
      <c r="F239" s="556"/>
      <c r="G239" s="556"/>
      <c r="H239" s="557">
        <f t="shared" si="3"/>
        <v>0</v>
      </c>
    </row>
    <row r="240" spans="2:8" ht="27" customHeight="1" x14ac:dyDescent="0.35">
      <c r="B240" s="549" t="s">
        <v>984</v>
      </c>
      <c r="C240" s="553" t="s">
        <v>985</v>
      </c>
      <c r="D240" s="551">
        <v>0</v>
      </c>
      <c r="E240" s="551">
        <v>0</v>
      </c>
      <c r="F240" s="551">
        <v>0</v>
      </c>
      <c r="G240" s="551">
        <v>0</v>
      </c>
      <c r="H240" s="552">
        <f t="shared" si="3"/>
        <v>0</v>
      </c>
    </row>
    <row r="241" spans="2:8" ht="27" customHeight="1" x14ac:dyDescent="0.35">
      <c r="B241" s="554" t="s">
        <v>986</v>
      </c>
      <c r="C241" s="555" t="s">
        <v>987</v>
      </c>
      <c r="D241" s="556"/>
      <c r="E241" s="556"/>
      <c r="F241" s="556"/>
      <c r="G241" s="556"/>
      <c r="H241" s="557">
        <f t="shared" si="3"/>
        <v>0</v>
      </c>
    </row>
    <row r="242" spans="2:8" ht="27" customHeight="1" x14ac:dyDescent="0.35">
      <c r="B242" s="549" t="s">
        <v>988</v>
      </c>
      <c r="C242" s="553" t="s">
        <v>989</v>
      </c>
      <c r="D242" s="551">
        <v>0</v>
      </c>
      <c r="E242" s="551">
        <v>0</v>
      </c>
      <c r="F242" s="551">
        <v>0</v>
      </c>
      <c r="G242" s="551">
        <v>0</v>
      </c>
      <c r="H242" s="552">
        <f t="shared" si="3"/>
        <v>0</v>
      </c>
    </row>
    <row r="243" spans="2:8" ht="27" customHeight="1" x14ac:dyDescent="0.35">
      <c r="B243" s="554" t="s">
        <v>990</v>
      </c>
      <c r="C243" s="555" t="s">
        <v>991</v>
      </c>
      <c r="D243" s="556"/>
      <c r="E243" s="556"/>
      <c r="F243" s="556"/>
      <c r="G243" s="556"/>
      <c r="H243" s="557">
        <f t="shared" si="3"/>
        <v>0</v>
      </c>
    </row>
    <row r="244" spans="2:8" ht="27" customHeight="1" x14ac:dyDescent="0.35">
      <c r="B244" s="554" t="s">
        <v>992</v>
      </c>
      <c r="C244" s="555" t="s">
        <v>993</v>
      </c>
      <c r="D244" s="556"/>
      <c r="E244" s="556"/>
      <c r="F244" s="556"/>
      <c r="G244" s="556"/>
      <c r="H244" s="557">
        <f t="shared" si="3"/>
        <v>0</v>
      </c>
    </row>
    <row r="245" spans="2:8" ht="27" customHeight="1" x14ac:dyDescent="0.35">
      <c r="B245" s="549" t="s">
        <v>994</v>
      </c>
      <c r="C245" s="553" t="s">
        <v>995</v>
      </c>
      <c r="D245" s="551">
        <v>0</v>
      </c>
      <c r="E245" s="551">
        <v>367857.78</v>
      </c>
      <c r="F245" s="551">
        <v>0</v>
      </c>
      <c r="G245" s="551">
        <v>0</v>
      </c>
      <c r="H245" s="552">
        <f t="shared" si="3"/>
        <v>367857.78</v>
      </c>
    </row>
    <row r="246" spans="2:8" ht="27" customHeight="1" x14ac:dyDescent="0.35">
      <c r="B246" s="549" t="s">
        <v>996</v>
      </c>
      <c r="C246" s="550" t="s">
        <v>997</v>
      </c>
      <c r="D246" s="551">
        <v>0</v>
      </c>
      <c r="E246" s="551">
        <v>35569.01</v>
      </c>
      <c r="F246" s="551">
        <v>0</v>
      </c>
      <c r="G246" s="551">
        <v>0</v>
      </c>
      <c r="H246" s="552">
        <f t="shared" si="3"/>
        <v>35569.01</v>
      </c>
    </row>
    <row r="247" spans="2:8" ht="27" customHeight="1" x14ac:dyDescent="0.35">
      <c r="B247" s="549" t="s">
        <v>998</v>
      </c>
      <c r="C247" s="550" t="s">
        <v>999</v>
      </c>
      <c r="D247" s="551">
        <v>0</v>
      </c>
      <c r="E247" s="551">
        <v>7088</v>
      </c>
      <c r="F247" s="551">
        <v>0</v>
      </c>
      <c r="G247" s="551">
        <v>0</v>
      </c>
      <c r="H247" s="552">
        <f t="shared" si="3"/>
        <v>7088</v>
      </c>
    </row>
    <row r="248" spans="2:8" ht="27" customHeight="1" x14ac:dyDescent="0.35">
      <c r="B248" s="554" t="s">
        <v>1000</v>
      </c>
      <c r="C248" s="555" t="s">
        <v>1001</v>
      </c>
      <c r="D248" s="556">
        <v>0</v>
      </c>
      <c r="E248" s="556">
        <v>7088</v>
      </c>
      <c r="F248" s="556">
        <v>0</v>
      </c>
      <c r="G248" s="556">
        <v>0</v>
      </c>
      <c r="H248" s="557">
        <f t="shared" si="3"/>
        <v>7088</v>
      </c>
    </row>
    <row r="249" spans="2:8" ht="27" customHeight="1" x14ac:dyDescent="0.35">
      <c r="B249" s="554" t="s">
        <v>1002</v>
      </c>
      <c r="C249" s="555" t="s">
        <v>1003</v>
      </c>
      <c r="D249" s="556"/>
      <c r="E249" s="556"/>
      <c r="F249" s="556"/>
      <c r="G249" s="556"/>
      <c r="H249" s="557">
        <f t="shared" si="3"/>
        <v>0</v>
      </c>
    </row>
    <row r="250" spans="2:8" ht="27" customHeight="1" x14ac:dyDescent="0.35">
      <c r="B250" s="549" t="s">
        <v>1004</v>
      </c>
      <c r="C250" s="553" t="s">
        <v>200</v>
      </c>
      <c r="D250" s="551">
        <v>0</v>
      </c>
      <c r="E250" s="551">
        <v>0</v>
      </c>
      <c r="F250" s="551">
        <v>0</v>
      </c>
      <c r="G250" s="551">
        <v>0</v>
      </c>
      <c r="H250" s="552">
        <f t="shared" si="3"/>
        <v>0</v>
      </c>
    </row>
    <row r="251" spans="2:8" ht="27" customHeight="1" x14ac:dyDescent="0.35">
      <c r="B251" s="554" t="s">
        <v>1005</v>
      </c>
      <c r="C251" s="555" t="s">
        <v>200</v>
      </c>
      <c r="D251" s="556"/>
      <c r="E251" s="556"/>
      <c r="F251" s="556"/>
      <c r="G251" s="556"/>
      <c r="H251" s="557">
        <f t="shared" si="3"/>
        <v>0</v>
      </c>
    </row>
    <row r="252" spans="2:8" ht="27" customHeight="1" x14ac:dyDescent="0.35">
      <c r="B252" s="549" t="s">
        <v>1006</v>
      </c>
      <c r="C252" s="553" t="s">
        <v>201</v>
      </c>
      <c r="D252" s="551">
        <v>0</v>
      </c>
      <c r="E252" s="551">
        <v>0</v>
      </c>
      <c r="F252" s="551">
        <v>0</v>
      </c>
      <c r="G252" s="551">
        <v>0</v>
      </c>
      <c r="H252" s="552">
        <f t="shared" si="3"/>
        <v>0</v>
      </c>
    </row>
    <row r="253" spans="2:8" ht="27" customHeight="1" x14ac:dyDescent="0.35">
      <c r="B253" s="554" t="s">
        <v>1007</v>
      </c>
      <c r="C253" s="555" t="s">
        <v>1008</v>
      </c>
      <c r="D253" s="556"/>
      <c r="E253" s="556"/>
      <c r="F253" s="556"/>
      <c r="G253" s="556"/>
      <c r="H253" s="557">
        <f t="shared" si="3"/>
        <v>0</v>
      </c>
    </row>
    <row r="254" spans="2:8" ht="27" customHeight="1" x14ac:dyDescent="0.35">
      <c r="B254" s="554" t="s">
        <v>1009</v>
      </c>
      <c r="C254" s="555" t="s">
        <v>1010</v>
      </c>
      <c r="D254" s="556"/>
      <c r="E254" s="556"/>
      <c r="F254" s="556"/>
      <c r="G254" s="556"/>
      <c r="H254" s="557">
        <f t="shared" si="3"/>
        <v>0</v>
      </c>
    </row>
    <row r="255" spans="2:8" ht="27" customHeight="1" x14ac:dyDescent="0.35">
      <c r="B255" s="549" t="s">
        <v>1011</v>
      </c>
      <c r="C255" s="553" t="s">
        <v>1012</v>
      </c>
      <c r="D255" s="551">
        <v>0</v>
      </c>
      <c r="E255" s="551">
        <v>5081</v>
      </c>
      <c r="F255" s="551">
        <v>0</v>
      </c>
      <c r="G255" s="551">
        <v>0</v>
      </c>
      <c r="H255" s="552">
        <f t="shared" si="3"/>
        <v>5081</v>
      </c>
    </row>
    <row r="256" spans="2:8" ht="27" customHeight="1" x14ac:dyDescent="0.35">
      <c r="B256" s="554" t="s">
        <v>1013</v>
      </c>
      <c r="C256" s="555" t="s">
        <v>1014</v>
      </c>
      <c r="D256" s="556">
        <v>0</v>
      </c>
      <c r="E256" s="556">
        <v>5081</v>
      </c>
      <c r="F256" s="556">
        <v>0</v>
      </c>
      <c r="G256" s="556">
        <v>0</v>
      </c>
      <c r="H256" s="557">
        <f t="shared" si="3"/>
        <v>5081</v>
      </c>
    </row>
    <row r="257" spans="2:8" ht="27" customHeight="1" x14ac:dyDescent="0.35">
      <c r="B257" s="549" t="s">
        <v>1015</v>
      </c>
      <c r="C257" s="553" t="s">
        <v>1016</v>
      </c>
      <c r="D257" s="551">
        <v>0</v>
      </c>
      <c r="E257" s="551">
        <v>0</v>
      </c>
      <c r="F257" s="551">
        <v>0</v>
      </c>
      <c r="G257" s="551">
        <v>0</v>
      </c>
      <c r="H257" s="552">
        <f t="shared" si="3"/>
        <v>0</v>
      </c>
    </row>
    <row r="258" spans="2:8" ht="27" customHeight="1" x14ac:dyDescent="0.35">
      <c r="B258" s="554" t="s">
        <v>1017</v>
      </c>
      <c r="C258" s="555" t="s">
        <v>1018</v>
      </c>
      <c r="D258" s="556"/>
      <c r="E258" s="556"/>
      <c r="F258" s="556"/>
      <c r="G258" s="556"/>
      <c r="H258" s="557">
        <f t="shared" si="3"/>
        <v>0</v>
      </c>
    </row>
    <row r="259" spans="2:8" ht="27" customHeight="1" x14ac:dyDescent="0.35">
      <c r="B259" s="549" t="s">
        <v>1019</v>
      </c>
      <c r="C259" s="553" t="s">
        <v>1020</v>
      </c>
      <c r="D259" s="551">
        <v>0</v>
      </c>
      <c r="E259" s="551">
        <v>0</v>
      </c>
      <c r="F259" s="551">
        <v>0</v>
      </c>
      <c r="G259" s="551">
        <v>0</v>
      </c>
      <c r="H259" s="552">
        <f t="shared" si="3"/>
        <v>0</v>
      </c>
    </row>
    <row r="260" spans="2:8" ht="27" customHeight="1" x14ac:dyDescent="0.35">
      <c r="B260" s="554" t="s">
        <v>1021</v>
      </c>
      <c r="C260" s="555" t="s">
        <v>1022</v>
      </c>
      <c r="D260" s="556"/>
      <c r="E260" s="556"/>
      <c r="F260" s="556"/>
      <c r="G260" s="556"/>
      <c r="H260" s="557">
        <f t="shared" si="3"/>
        <v>0</v>
      </c>
    </row>
    <row r="261" spans="2:8" ht="27" customHeight="1" x14ac:dyDescent="0.35">
      <c r="B261" s="554" t="s">
        <v>1023</v>
      </c>
      <c r="C261" s="555" t="s">
        <v>1024</v>
      </c>
      <c r="D261" s="556"/>
      <c r="E261" s="556"/>
      <c r="F261" s="556"/>
      <c r="G261" s="556"/>
      <c r="H261" s="557">
        <f t="shared" si="3"/>
        <v>0</v>
      </c>
    </row>
    <row r="262" spans="2:8" ht="27" customHeight="1" x14ac:dyDescent="0.35">
      <c r="B262" s="549" t="s">
        <v>1025</v>
      </c>
      <c r="C262" s="553" t="s">
        <v>1026</v>
      </c>
      <c r="D262" s="551">
        <v>0</v>
      </c>
      <c r="E262" s="551">
        <v>23400.01</v>
      </c>
      <c r="F262" s="551">
        <v>0</v>
      </c>
      <c r="G262" s="551">
        <v>0</v>
      </c>
      <c r="H262" s="552">
        <f t="shared" si="3"/>
        <v>23400.01</v>
      </c>
    </row>
    <row r="263" spans="2:8" ht="27" customHeight="1" x14ac:dyDescent="0.35">
      <c r="B263" s="554" t="s">
        <v>1027</v>
      </c>
      <c r="C263" s="555" t="s">
        <v>1028</v>
      </c>
      <c r="D263" s="556">
        <v>0</v>
      </c>
      <c r="E263" s="556">
        <v>23400.01</v>
      </c>
      <c r="F263" s="556">
        <v>0</v>
      </c>
      <c r="G263" s="556">
        <v>0</v>
      </c>
      <c r="H263" s="557">
        <f t="shared" si="3"/>
        <v>23400.01</v>
      </c>
    </row>
    <row r="264" spans="2:8" ht="27" customHeight="1" x14ac:dyDescent="0.35">
      <c r="B264" s="549" t="s">
        <v>1029</v>
      </c>
      <c r="C264" s="553" t="s">
        <v>1030</v>
      </c>
      <c r="D264" s="551">
        <v>0</v>
      </c>
      <c r="E264" s="551">
        <v>0</v>
      </c>
      <c r="F264" s="551">
        <v>0</v>
      </c>
      <c r="G264" s="551">
        <v>0</v>
      </c>
      <c r="H264" s="552">
        <f t="shared" si="3"/>
        <v>0</v>
      </c>
    </row>
    <row r="265" spans="2:8" ht="27" customHeight="1" x14ac:dyDescent="0.35">
      <c r="B265" s="554" t="s">
        <v>1031</v>
      </c>
      <c r="C265" s="555" t="s">
        <v>1032</v>
      </c>
      <c r="D265" s="556"/>
      <c r="E265" s="556"/>
      <c r="F265" s="556"/>
      <c r="G265" s="556"/>
      <c r="H265" s="557">
        <f t="shared" si="3"/>
        <v>0</v>
      </c>
    </row>
    <row r="266" spans="2:8" ht="27" customHeight="1" x14ac:dyDescent="0.35">
      <c r="B266" s="549" t="s">
        <v>1033</v>
      </c>
      <c r="C266" s="553" t="s">
        <v>1034</v>
      </c>
      <c r="D266" s="551">
        <v>0</v>
      </c>
      <c r="E266" s="551">
        <v>0</v>
      </c>
      <c r="F266" s="551">
        <v>0</v>
      </c>
      <c r="G266" s="551">
        <v>0</v>
      </c>
      <c r="H266" s="552">
        <f t="shared" si="3"/>
        <v>0</v>
      </c>
    </row>
    <row r="267" spans="2:8" ht="27" customHeight="1" x14ac:dyDescent="0.35">
      <c r="B267" s="554" t="s">
        <v>1035</v>
      </c>
      <c r="C267" s="555" t="s">
        <v>1036</v>
      </c>
      <c r="D267" s="556"/>
      <c r="E267" s="556"/>
      <c r="F267" s="556"/>
      <c r="G267" s="556"/>
      <c r="H267" s="557">
        <f t="shared" si="3"/>
        <v>0</v>
      </c>
    </row>
    <row r="268" spans="2:8" ht="27" customHeight="1" x14ac:dyDescent="0.35">
      <c r="B268" s="554" t="s">
        <v>1037</v>
      </c>
      <c r="C268" s="555" t="s">
        <v>202</v>
      </c>
      <c r="D268" s="556"/>
      <c r="E268" s="556"/>
      <c r="F268" s="556"/>
      <c r="G268" s="556"/>
      <c r="H268" s="557">
        <f t="shared" ref="H268:H331" si="4">D268+E268+F268+G268</f>
        <v>0</v>
      </c>
    </row>
    <row r="269" spans="2:8" ht="27" customHeight="1" x14ac:dyDescent="0.35">
      <c r="B269" s="549" t="s">
        <v>1038</v>
      </c>
      <c r="C269" s="553" t="s">
        <v>1039</v>
      </c>
      <c r="D269" s="551">
        <v>0</v>
      </c>
      <c r="E269" s="551">
        <v>0</v>
      </c>
      <c r="F269" s="551">
        <v>0</v>
      </c>
      <c r="G269" s="551">
        <v>0</v>
      </c>
      <c r="H269" s="552">
        <f t="shared" si="4"/>
        <v>0</v>
      </c>
    </row>
    <row r="270" spans="2:8" ht="27" customHeight="1" x14ac:dyDescent="0.35">
      <c r="B270" s="549" t="s">
        <v>1040</v>
      </c>
      <c r="C270" s="550" t="s">
        <v>1041</v>
      </c>
      <c r="D270" s="551">
        <v>0</v>
      </c>
      <c r="E270" s="551">
        <v>0</v>
      </c>
      <c r="F270" s="551">
        <v>0</v>
      </c>
      <c r="G270" s="551">
        <v>0</v>
      </c>
      <c r="H270" s="552">
        <f t="shared" si="4"/>
        <v>0</v>
      </c>
    </row>
    <row r="271" spans="2:8" ht="27" customHeight="1" x14ac:dyDescent="0.35">
      <c r="B271" s="554" t="s">
        <v>1042</v>
      </c>
      <c r="C271" s="555" t="s">
        <v>1041</v>
      </c>
      <c r="D271" s="556"/>
      <c r="E271" s="556"/>
      <c r="F271" s="556"/>
      <c r="G271" s="556"/>
      <c r="H271" s="557">
        <f t="shared" si="4"/>
        <v>0</v>
      </c>
    </row>
    <row r="272" spans="2:8" ht="27" customHeight="1" x14ac:dyDescent="0.35">
      <c r="B272" s="549" t="s">
        <v>1043</v>
      </c>
      <c r="C272" s="553" t="s">
        <v>1044</v>
      </c>
      <c r="D272" s="551">
        <v>0</v>
      </c>
      <c r="E272" s="551">
        <v>0</v>
      </c>
      <c r="F272" s="551">
        <v>0</v>
      </c>
      <c r="G272" s="551">
        <v>0</v>
      </c>
      <c r="H272" s="552">
        <f t="shared" si="4"/>
        <v>0</v>
      </c>
    </row>
    <row r="273" spans="2:8" ht="27" customHeight="1" x14ac:dyDescent="0.35">
      <c r="B273" s="554" t="s">
        <v>1045</v>
      </c>
      <c r="C273" s="555" t="s">
        <v>1046</v>
      </c>
      <c r="D273" s="556"/>
      <c r="E273" s="556"/>
      <c r="F273" s="556"/>
      <c r="G273" s="556"/>
      <c r="H273" s="557">
        <f t="shared" si="4"/>
        <v>0</v>
      </c>
    </row>
    <row r="274" spans="2:8" ht="27" customHeight="1" x14ac:dyDescent="0.35">
      <c r="B274" s="549" t="s">
        <v>1047</v>
      </c>
      <c r="C274" s="553" t="s">
        <v>1048</v>
      </c>
      <c r="D274" s="551">
        <v>0</v>
      </c>
      <c r="E274" s="551">
        <v>0</v>
      </c>
      <c r="F274" s="551">
        <v>0</v>
      </c>
      <c r="G274" s="551">
        <v>0</v>
      </c>
      <c r="H274" s="552">
        <f t="shared" si="4"/>
        <v>0</v>
      </c>
    </row>
    <row r="275" spans="2:8" ht="27" customHeight="1" x14ac:dyDescent="0.35">
      <c r="B275" s="554" t="s">
        <v>1049</v>
      </c>
      <c r="C275" s="555" t="s">
        <v>1050</v>
      </c>
      <c r="D275" s="556"/>
      <c r="E275" s="556"/>
      <c r="F275" s="556"/>
      <c r="G275" s="556"/>
      <c r="H275" s="557">
        <f t="shared" si="4"/>
        <v>0</v>
      </c>
    </row>
    <row r="276" spans="2:8" ht="27" customHeight="1" x14ac:dyDescent="0.35">
      <c r="B276" s="549" t="s">
        <v>1051</v>
      </c>
      <c r="C276" s="553" t="s">
        <v>1052</v>
      </c>
      <c r="D276" s="551">
        <v>0</v>
      </c>
      <c r="E276" s="551">
        <v>0</v>
      </c>
      <c r="F276" s="551">
        <v>0</v>
      </c>
      <c r="G276" s="551">
        <v>0</v>
      </c>
      <c r="H276" s="552">
        <f t="shared" si="4"/>
        <v>0</v>
      </c>
    </row>
    <row r="277" spans="2:8" ht="27" customHeight="1" x14ac:dyDescent="0.35">
      <c r="B277" s="554" t="s">
        <v>1053</v>
      </c>
      <c r="C277" s="555" t="s">
        <v>1054</v>
      </c>
      <c r="D277" s="556"/>
      <c r="E277" s="556"/>
      <c r="F277" s="556"/>
      <c r="G277" s="556"/>
      <c r="H277" s="557">
        <f t="shared" si="4"/>
        <v>0</v>
      </c>
    </row>
    <row r="278" spans="2:8" ht="27" customHeight="1" x14ac:dyDescent="0.35">
      <c r="B278" s="549" t="s">
        <v>1055</v>
      </c>
      <c r="C278" s="553" t="s">
        <v>1056</v>
      </c>
      <c r="D278" s="551">
        <v>0</v>
      </c>
      <c r="E278" s="551">
        <v>0</v>
      </c>
      <c r="F278" s="551">
        <v>0</v>
      </c>
      <c r="G278" s="551">
        <v>0</v>
      </c>
      <c r="H278" s="552">
        <f t="shared" si="4"/>
        <v>0</v>
      </c>
    </row>
    <row r="279" spans="2:8" ht="27" customHeight="1" x14ac:dyDescent="0.35">
      <c r="B279" s="554" t="s">
        <v>1057</v>
      </c>
      <c r="C279" s="555" t="s">
        <v>1058</v>
      </c>
      <c r="D279" s="556"/>
      <c r="E279" s="556"/>
      <c r="F279" s="556"/>
      <c r="G279" s="556"/>
      <c r="H279" s="557">
        <f t="shared" si="4"/>
        <v>0</v>
      </c>
    </row>
    <row r="280" spans="2:8" ht="27" customHeight="1" x14ac:dyDescent="0.35">
      <c r="B280" s="549" t="s">
        <v>1059</v>
      </c>
      <c r="C280" s="553" t="s">
        <v>1060</v>
      </c>
      <c r="D280" s="551">
        <v>0</v>
      </c>
      <c r="E280" s="551">
        <v>0</v>
      </c>
      <c r="F280" s="551">
        <v>0</v>
      </c>
      <c r="G280" s="551">
        <v>0</v>
      </c>
      <c r="H280" s="552">
        <f t="shared" si="4"/>
        <v>0</v>
      </c>
    </row>
    <row r="281" spans="2:8" ht="27" customHeight="1" x14ac:dyDescent="0.35">
      <c r="B281" s="554" t="s">
        <v>1061</v>
      </c>
      <c r="C281" s="555" t="s">
        <v>1062</v>
      </c>
      <c r="D281" s="556"/>
      <c r="E281" s="556"/>
      <c r="F281" s="556"/>
      <c r="G281" s="556"/>
      <c r="H281" s="557">
        <f t="shared" si="4"/>
        <v>0</v>
      </c>
    </row>
    <row r="282" spans="2:8" ht="27" customHeight="1" x14ac:dyDescent="0.35">
      <c r="B282" s="549" t="s">
        <v>1063</v>
      </c>
      <c r="C282" s="553" t="s">
        <v>1064</v>
      </c>
      <c r="D282" s="551">
        <v>0</v>
      </c>
      <c r="E282" s="551">
        <v>0</v>
      </c>
      <c r="F282" s="551">
        <v>0</v>
      </c>
      <c r="G282" s="551">
        <v>0</v>
      </c>
      <c r="H282" s="552">
        <f t="shared" si="4"/>
        <v>0</v>
      </c>
    </row>
    <row r="283" spans="2:8" ht="27" customHeight="1" x14ac:dyDescent="0.35">
      <c r="B283" s="554" t="s">
        <v>1065</v>
      </c>
      <c r="C283" s="555" t="s">
        <v>1066</v>
      </c>
      <c r="D283" s="556"/>
      <c r="E283" s="556"/>
      <c r="F283" s="556"/>
      <c r="G283" s="556"/>
      <c r="H283" s="557">
        <f t="shared" si="4"/>
        <v>0</v>
      </c>
    </row>
    <row r="284" spans="2:8" ht="27" customHeight="1" x14ac:dyDescent="0.35">
      <c r="B284" s="549" t="s">
        <v>1067</v>
      </c>
      <c r="C284" s="553" t="s">
        <v>1068</v>
      </c>
      <c r="D284" s="551">
        <v>0</v>
      </c>
      <c r="E284" s="551">
        <v>0</v>
      </c>
      <c r="F284" s="551">
        <v>0</v>
      </c>
      <c r="G284" s="551">
        <v>0</v>
      </c>
      <c r="H284" s="552">
        <f t="shared" si="4"/>
        <v>0</v>
      </c>
    </row>
    <row r="285" spans="2:8" ht="27" customHeight="1" x14ac:dyDescent="0.35">
      <c r="B285" s="554" t="s">
        <v>1069</v>
      </c>
      <c r="C285" s="555" t="s">
        <v>1068</v>
      </c>
      <c r="D285" s="556"/>
      <c r="E285" s="556"/>
      <c r="F285" s="556"/>
      <c r="G285" s="556"/>
      <c r="H285" s="557">
        <f t="shared" si="4"/>
        <v>0</v>
      </c>
    </row>
    <row r="286" spans="2:8" ht="27" customHeight="1" x14ac:dyDescent="0.35">
      <c r="B286" s="549" t="s">
        <v>1070</v>
      </c>
      <c r="C286" s="553" t="s">
        <v>1071</v>
      </c>
      <c r="D286" s="551">
        <v>0</v>
      </c>
      <c r="E286" s="551">
        <v>0</v>
      </c>
      <c r="F286" s="551">
        <v>0</v>
      </c>
      <c r="G286" s="551">
        <v>0</v>
      </c>
      <c r="H286" s="552">
        <f t="shared" si="4"/>
        <v>0</v>
      </c>
    </row>
    <row r="287" spans="2:8" ht="27" customHeight="1" x14ac:dyDescent="0.35">
      <c r="B287" s="554" t="s">
        <v>1072</v>
      </c>
      <c r="C287" s="555" t="s">
        <v>1073</v>
      </c>
      <c r="D287" s="556"/>
      <c r="E287" s="556"/>
      <c r="F287" s="556"/>
      <c r="G287" s="556"/>
      <c r="H287" s="557">
        <f t="shared" si="4"/>
        <v>0</v>
      </c>
    </row>
    <row r="288" spans="2:8" ht="27" customHeight="1" x14ac:dyDescent="0.35">
      <c r="B288" s="549" t="s">
        <v>1074</v>
      </c>
      <c r="C288" s="553" t="s">
        <v>1075</v>
      </c>
      <c r="D288" s="551">
        <v>0</v>
      </c>
      <c r="E288" s="551">
        <v>129626.52</v>
      </c>
      <c r="F288" s="551">
        <v>0</v>
      </c>
      <c r="G288" s="551">
        <v>0</v>
      </c>
      <c r="H288" s="552">
        <f t="shared" si="4"/>
        <v>129626.52</v>
      </c>
    </row>
    <row r="289" spans="2:8" ht="27" customHeight="1" x14ac:dyDescent="0.35">
      <c r="B289" s="549" t="s">
        <v>1076</v>
      </c>
      <c r="C289" s="550" t="s">
        <v>1077</v>
      </c>
      <c r="D289" s="551">
        <v>0</v>
      </c>
      <c r="E289" s="551">
        <v>0</v>
      </c>
      <c r="F289" s="551">
        <v>0</v>
      </c>
      <c r="G289" s="551">
        <v>0</v>
      </c>
      <c r="H289" s="552">
        <f t="shared" si="4"/>
        <v>0</v>
      </c>
    </row>
    <row r="290" spans="2:8" ht="27" customHeight="1" x14ac:dyDescent="0.35">
      <c r="B290" s="554" t="s">
        <v>1078</v>
      </c>
      <c r="C290" s="555" t="s">
        <v>1079</v>
      </c>
      <c r="D290" s="556"/>
      <c r="E290" s="556"/>
      <c r="F290" s="556"/>
      <c r="G290" s="556"/>
      <c r="H290" s="557">
        <f t="shared" si="4"/>
        <v>0</v>
      </c>
    </row>
    <row r="291" spans="2:8" ht="27" customHeight="1" x14ac:dyDescent="0.35">
      <c r="B291" s="549" t="s">
        <v>1080</v>
      </c>
      <c r="C291" s="553" t="s">
        <v>1081</v>
      </c>
      <c r="D291" s="551">
        <v>0</v>
      </c>
      <c r="E291" s="551">
        <v>0</v>
      </c>
      <c r="F291" s="551">
        <v>0</v>
      </c>
      <c r="G291" s="551">
        <v>0</v>
      </c>
      <c r="H291" s="552">
        <f t="shared" si="4"/>
        <v>0</v>
      </c>
    </row>
    <row r="292" spans="2:8" ht="27" customHeight="1" x14ac:dyDescent="0.35">
      <c r="B292" s="554" t="s">
        <v>1082</v>
      </c>
      <c r="C292" s="555" t="s">
        <v>1083</v>
      </c>
      <c r="D292" s="556"/>
      <c r="E292" s="556"/>
      <c r="F292" s="556"/>
      <c r="G292" s="556"/>
      <c r="H292" s="557">
        <f t="shared" si="4"/>
        <v>0</v>
      </c>
    </row>
    <row r="293" spans="2:8" ht="27" customHeight="1" x14ac:dyDescent="0.35">
      <c r="B293" s="549" t="s">
        <v>1084</v>
      </c>
      <c r="C293" s="553" t="s">
        <v>1085</v>
      </c>
      <c r="D293" s="551">
        <v>0</v>
      </c>
      <c r="E293" s="551">
        <v>33060</v>
      </c>
      <c r="F293" s="551">
        <v>0</v>
      </c>
      <c r="G293" s="551">
        <v>0</v>
      </c>
      <c r="H293" s="552">
        <f t="shared" si="4"/>
        <v>33060</v>
      </c>
    </row>
    <row r="294" spans="2:8" ht="27" customHeight="1" x14ac:dyDescent="0.35">
      <c r="B294" s="554" t="s">
        <v>1086</v>
      </c>
      <c r="C294" s="555" t="s">
        <v>1087</v>
      </c>
      <c r="D294" s="556">
        <v>0</v>
      </c>
      <c r="E294" s="556">
        <v>33060</v>
      </c>
      <c r="F294" s="556">
        <v>0</v>
      </c>
      <c r="G294" s="556">
        <v>0</v>
      </c>
      <c r="H294" s="557">
        <f t="shared" si="4"/>
        <v>33060</v>
      </c>
    </row>
    <row r="295" spans="2:8" ht="27" customHeight="1" x14ac:dyDescent="0.35">
      <c r="B295" s="549" t="s">
        <v>1088</v>
      </c>
      <c r="C295" s="553" t="s">
        <v>1089</v>
      </c>
      <c r="D295" s="551">
        <v>0</v>
      </c>
      <c r="E295" s="551">
        <v>0</v>
      </c>
      <c r="F295" s="551">
        <v>0</v>
      </c>
      <c r="G295" s="551">
        <v>0</v>
      </c>
      <c r="H295" s="552">
        <f t="shared" si="4"/>
        <v>0</v>
      </c>
    </row>
    <row r="296" spans="2:8" ht="27" customHeight="1" x14ac:dyDescent="0.35">
      <c r="B296" s="554" t="s">
        <v>1090</v>
      </c>
      <c r="C296" s="555" t="s">
        <v>203</v>
      </c>
      <c r="D296" s="556"/>
      <c r="E296" s="556"/>
      <c r="F296" s="556"/>
      <c r="G296" s="556"/>
      <c r="H296" s="557">
        <f t="shared" si="4"/>
        <v>0</v>
      </c>
    </row>
    <row r="297" spans="2:8" ht="27" customHeight="1" x14ac:dyDescent="0.35">
      <c r="B297" s="549" t="s">
        <v>1091</v>
      </c>
      <c r="C297" s="553" t="s">
        <v>1092</v>
      </c>
      <c r="D297" s="551">
        <v>0</v>
      </c>
      <c r="E297" s="551">
        <v>0</v>
      </c>
      <c r="F297" s="551">
        <v>0</v>
      </c>
      <c r="G297" s="551">
        <v>0</v>
      </c>
      <c r="H297" s="552">
        <f t="shared" si="4"/>
        <v>0</v>
      </c>
    </row>
    <row r="298" spans="2:8" ht="27" customHeight="1" x14ac:dyDescent="0.35">
      <c r="B298" s="554" t="s">
        <v>1093</v>
      </c>
      <c r="C298" s="555" t="s">
        <v>1092</v>
      </c>
      <c r="D298" s="556"/>
      <c r="E298" s="556"/>
      <c r="F298" s="556"/>
      <c r="G298" s="556"/>
      <c r="H298" s="557">
        <f t="shared" si="4"/>
        <v>0</v>
      </c>
    </row>
    <row r="299" spans="2:8" ht="27" customHeight="1" x14ac:dyDescent="0.35">
      <c r="B299" s="549" t="s">
        <v>1094</v>
      </c>
      <c r="C299" s="553" t="s">
        <v>1095</v>
      </c>
      <c r="D299" s="551">
        <v>0</v>
      </c>
      <c r="E299" s="551">
        <v>96566.52</v>
      </c>
      <c r="F299" s="551">
        <v>0</v>
      </c>
      <c r="G299" s="551">
        <v>0</v>
      </c>
      <c r="H299" s="552">
        <f t="shared" si="4"/>
        <v>96566.52</v>
      </c>
    </row>
    <row r="300" spans="2:8" ht="27" customHeight="1" x14ac:dyDescent="0.35">
      <c r="B300" s="554" t="s">
        <v>1096</v>
      </c>
      <c r="C300" s="555" t="s">
        <v>1097</v>
      </c>
      <c r="D300" s="556"/>
      <c r="E300" s="556"/>
      <c r="F300" s="556"/>
      <c r="G300" s="556"/>
      <c r="H300" s="557">
        <f t="shared" si="4"/>
        <v>0</v>
      </c>
    </row>
    <row r="301" spans="2:8" ht="27" customHeight="1" x14ac:dyDescent="0.35">
      <c r="B301" s="554" t="s">
        <v>1098</v>
      </c>
      <c r="C301" s="555" t="s">
        <v>1099</v>
      </c>
      <c r="D301" s="556">
        <v>0</v>
      </c>
      <c r="E301" s="556">
        <v>11530.4</v>
      </c>
      <c r="F301" s="556">
        <v>0</v>
      </c>
      <c r="G301" s="556">
        <v>0</v>
      </c>
      <c r="H301" s="557">
        <f t="shared" si="4"/>
        <v>11530.4</v>
      </c>
    </row>
    <row r="302" spans="2:8" ht="27" customHeight="1" x14ac:dyDescent="0.35">
      <c r="B302" s="554" t="s">
        <v>1100</v>
      </c>
      <c r="C302" s="555" t="s">
        <v>1101</v>
      </c>
      <c r="D302" s="556">
        <v>0</v>
      </c>
      <c r="E302" s="556">
        <v>85036.12</v>
      </c>
      <c r="F302" s="556">
        <v>0</v>
      </c>
      <c r="G302" s="556">
        <v>0</v>
      </c>
      <c r="H302" s="557">
        <f t="shared" si="4"/>
        <v>85036.12</v>
      </c>
    </row>
    <row r="303" spans="2:8" ht="27" customHeight="1" x14ac:dyDescent="0.35">
      <c r="B303" s="549" t="s">
        <v>1102</v>
      </c>
      <c r="C303" s="553" t="s">
        <v>1103</v>
      </c>
      <c r="D303" s="551">
        <v>0</v>
      </c>
      <c r="E303" s="551">
        <v>0</v>
      </c>
      <c r="F303" s="551">
        <v>0</v>
      </c>
      <c r="G303" s="551">
        <v>0</v>
      </c>
      <c r="H303" s="552">
        <f t="shared" si="4"/>
        <v>0</v>
      </c>
    </row>
    <row r="304" spans="2:8" ht="27" customHeight="1" x14ac:dyDescent="0.35">
      <c r="B304" s="554" t="s">
        <v>1104</v>
      </c>
      <c r="C304" s="555" t="s">
        <v>1103</v>
      </c>
      <c r="D304" s="556"/>
      <c r="E304" s="556"/>
      <c r="F304" s="556"/>
      <c r="G304" s="556"/>
      <c r="H304" s="557">
        <f t="shared" si="4"/>
        <v>0</v>
      </c>
    </row>
    <row r="305" spans="2:9" ht="27" customHeight="1" x14ac:dyDescent="0.35">
      <c r="B305" s="549" t="s">
        <v>1105</v>
      </c>
      <c r="C305" s="553" t="s">
        <v>1106</v>
      </c>
      <c r="D305" s="551">
        <v>0</v>
      </c>
      <c r="E305" s="551">
        <v>0</v>
      </c>
      <c r="F305" s="551">
        <v>0</v>
      </c>
      <c r="G305" s="551">
        <v>0</v>
      </c>
      <c r="H305" s="552">
        <f t="shared" si="4"/>
        <v>0</v>
      </c>
    </row>
    <row r="306" spans="2:9" ht="27" customHeight="1" x14ac:dyDescent="0.35">
      <c r="B306" s="554" t="s">
        <v>1107</v>
      </c>
      <c r="C306" s="555" t="s">
        <v>1108</v>
      </c>
      <c r="D306" s="556"/>
      <c r="E306" s="556"/>
      <c r="F306" s="556"/>
      <c r="G306" s="556"/>
      <c r="H306" s="557">
        <f t="shared" si="4"/>
        <v>0</v>
      </c>
    </row>
    <row r="307" spans="2:9" ht="27" customHeight="1" x14ac:dyDescent="0.35">
      <c r="B307" s="549" t="s">
        <v>1109</v>
      </c>
      <c r="C307" s="553" t="s">
        <v>1110</v>
      </c>
      <c r="D307" s="551">
        <v>0</v>
      </c>
      <c r="E307" s="551">
        <v>0</v>
      </c>
      <c r="F307" s="551">
        <v>0</v>
      </c>
      <c r="G307" s="551">
        <v>0</v>
      </c>
      <c r="H307" s="552">
        <f t="shared" si="4"/>
        <v>0</v>
      </c>
    </row>
    <row r="308" spans="2:9" ht="27" customHeight="1" x14ac:dyDescent="0.35">
      <c r="B308" s="554" t="s">
        <v>1111</v>
      </c>
      <c r="C308" s="555" t="s">
        <v>1112</v>
      </c>
      <c r="D308" s="556"/>
      <c r="E308" s="556"/>
      <c r="F308" s="556"/>
      <c r="G308" s="556"/>
      <c r="H308" s="557">
        <f t="shared" si="4"/>
        <v>0</v>
      </c>
    </row>
    <row r="309" spans="2:9" ht="27" customHeight="1" x14ac:dyDescent="0.35">
      <c r="B309" s="549" t="s">
        <v>1113</v>
      </c>
      <c r="C309" s="553" t="s">
        <v>1114</v>
      </c>
      <c r="D309" s="551">
        <v>0</v>
      </c>
      <c r="E309" s="551">
        <v>12972.55</v>
      </c>
      <c r="F309" s="551">
        <v>0</v>
      </c>
      <c r="G309" s="551">
        <v>0</v>
      </c>
      <c r="H309" s="552">
        <f t="shared" si="4"/>
        <v>12972.55</v>
      </c>
    </row>
    <row r="310" spans="2:9" ht="27" customHeight="1" x14ac:dyDescent="0.35">
      <c r="B310" s="549" t="s">
        <v>1115</v>
      </c>
      <c r="C310" s="550" t="s">
        <v>1116</v>
      </c>
      <c r="D310" s="551">
        <v>0</v>
      </c>
      <c r="E310" s="551">
        <v>4142.5200000000004</v>
      </c>
      <c r="F310" s="551">
        <v>0</v>
      </c>
      <c r="G310" s="551">
        <v>0</v>
      </c>
      <c r="H310" s="552">
        <f t="shared" si="4"/>
        <v>4142.5200000000004</v>
      </c>
    </row>
    <row r="311" spans="2:9" ht="27" customHeight="1" x14ac:dyDescent="0.35">
      <c r="B311" s="554" t="s">
        <v>1117</v>
      </c>
      <c r="C311" s="555" t="s">
        <v>1118</v>
      </c>
      <c r="D311" s="556">
        <v>0</v>
      </c>
      <c r="E311" s="556">
        <v>4142.5200000000004</v>
      </c>
      <c r="F311" s="556">
        <v>0</v>
      </c>
      <c r="G311" s="556">
        <v>0</v>
      </c>
      <c r="H311" s="557">
        <f t="shared" si="4"/>
        <v>4142.5200000000004</v>
      </c>
      <c r="I311" s="65"/>
    </row>
    <row r="312" spans="2:9" ht="27" customHeight="1" x14ac:dyDescent="0.35">
      <c r="B312" s="549" t="s">
        <v>1119</v>
      </c>
      <c r="C312" s="553" t="s">
        <v>1120</v>
      </c>
      <c r="D312" s="551">
        <v>0</v>
      </c>
      <c r="E312" s="551">
        <v>0</v>
      </c>
      <c r="F312" s="551">
        <v>0</v>
      </c>
      <c r="G312" s="551">
        <v>0</v>
      </c>
      <c r="H312" s="552">
        <f t="shared" si="4"/>
        <v>0</v>
      </c>
    </row>
    <row r="313" spans="2:9" ht="27" customHeight="1" x14ac:dyDescent="0.35">
      <c r="B313" s="554" t="s">
        <v>1121</v>
      </c>
      <c r="C313" s="555" t="s">
        <v>1120</v>
      </c>
      <c r="D313" s="556"/>
      <c r="E313" s="556"/>
      <c r="F313" s="556"/>
      <c r="G313" s="556"/>
      <c r="H313" s="557">
        <f t="shared" si="4"/>
        <v>0</v>
      </c>
    </row>
    <row r="314" spans="2:9" ht="27" customHeight="1" x14ac:dyDescent="0.35">
      <c r="B314" s="549" t="s">
        <v>1122</v>
      </c>
      <c r="C314" s="553" t="s">
        <v>1123</v>
      </c>
      <c r="D314" s="551">
        <v>0</v>
      </c>
      <c r="E314" s="551">
        <v>0</v>
      </c>
      <c r="F314" s="551">
        <v>0</v>
      </c>
      <c r="G314" s="551">
        <v>0</v>
      </c>
      <c r="H314" s="552">
        <f t="shared" si="4"/>
        <v>0</v>
      </c>
    </row>
    <row r="315" spans="2:9" ht="27" customHeight="1" x14ac:dyDescent="0.35">
      <c r="B315" s="554" t="s">
        <v>1124</v>
      </c>
      <c r="C315" s="555" t="s">
        <v>1125</v>
      </c>
      <c r="D315" s="556"/>
      <c r="E315" s="556"/>
      <c r="F315" s="556"/>
      <c r="G315" s="556"/>
      <c r="H315" s="557">
        <f t="shared" si="4"/>
        <v>0</v>
      </c>
    </row>
    <row r="316" spans="2:9" ht="27" customHeight="1" x14ac:dyDescent="0.35">
      <c r="B316" s="549" t="s">
        <v>1126</v>
      </c>
      <c r="C316" s="553" t="s">
        <v>1127</v>
      </c>
      <c r="D316" s="551">
        <v>0</v>
      </c>
      <c r="E316" s="551">
        <v>0</v>
      </c>
      <c r="F316" s="551">
        <v>0</v>
      </c>
      <c r="G316" s="551">
        <v>0</v>
      </c>
      <c r="H316" s="552">
        <f t="shared" si="4"/>
        <v>0</v>
      </c>
    </row>
    <row r="317" spans="2:9" ht="27" customHeight="1" x14ac:dyDescent="0.35">
      <c r="B317" s="554" t="s">
        <v>1128</v>
      </c>
      <c r="C317" s="555" t="s">
        <v>1127</v>
      </c>
      <c r="D317" s="556"/>
      <c r="E317" s="556"/>
      <c r="F317" s="556"/>
      <c r="G317" s="556"/>
      <c r="H317" s="557">
        <f t="shared" si="4"/>
        <v>0</v>
      </c>
    </row>
    <row r="318" spans="2:9" ht="27" customHeight="1" x14ac:dyDescent="0.35">
      <c r="B318" s="549" t="s">
        <v>1129</v>
      </c>
      <c r="C318" s="553" t="s">
        <v>1130</v>
      </c>
      <c r="D318" s="551">
        <v>0</v>
      </c>
      <c r="E318" s="551">
        <v>8830.0300000000007</v>
      </c>
      <c r="F318" s="551">
        <v>0</v>
      </c>
      <c r="G318" s="551">
        <v>0</v>
      </c>
      <c r="H318" s="552">
        <f t="shared" si="4"/>
        <v>8830.0300000000007</v>
      </c>
    </row>
    <row r="319" spans="2:9" s="60" customFormat="1" ht="27" customHeight="1" x14ac:dyDescent="0.35">
      <c r="B319" s="554" t="s">
        <v>1131</v>
      </c>
      <c r="C319" s="555" t="s">
        <v>703</v>
      </c>
      <c r="D319" s="556">
        <v>0</v>
      </c>
      <c r="E319" s="556">
        <v>8830.0300000000007</v>
      </c>
      <c r="F319" s="556">
        <v>0</v>
      </c>
      <c r="G319" s="556">
        <v>0</v>
      </c>
      <c r="H319" s="557">
        <f t="shared" si="4"/>
        <v>8830.0300000000007</v>
      </c>
    </row>
    <row r="320" spans="2:9" ht="27" customHeight="1" x14ac:dyDescent="0.35">
      <c r="B320" s="549" t="s">
        <v>1132</v>
      </c>
      <c r="C320" s="553" t="s">
        <v>1133</v>
      </c>
      <c r="D320" s="551">
        <v>0</v>
      </c>
      <c r="E320" s="551">
        <v>0</v>
      </c>
      <c r="F320" s="551">
        <v>0</v>
      </c>
      <c r="G320" s="551">
        <v>0</v>
      </c>
      <c r="H320" s="552">
        <f t="shared" si="4"/>
        <v>0</v>
      </c>
    </row>
    <row r="321" spans="2:8" ht="27" customHeight="1" x14ac:dyDescent="0.35">
      <c r="B321" s="554" t="s">
        <v>1134</v>
      </c>
      <c r="C321" s="555" t="s">
        <v>1135</v>
      </c>
      <c r="D321" s="556"/>
      <c r="E321" s="556"/>
      <c r="F321" s="556"/>
      <c r="G321" s="556"/>
      <c r="H321" s="557">
        <f t="shared" si="4"/>
        <v>0</v>
      </c>
    </row>
    <row r="322" spans="2:8" ht="27" customHeight="1" x14ac:dyDescent="0.35">
      <c r="B322" s="549" t="s">
        <v>1136</v>
      </c>
      <c r="C322" s="553" t="s">
        <v>1137</v>
      </c>
      <c r="D322" s="551">
        <v>0</v>
      </c>
      <c r="E322" s="551">
        <v>0</v>
      </c>
      <c r="F322" s="551">
        <v>0</v>
      </c>
      <c r="G322" s="551">
        <v>0</v>
      </c>
      <c r="H322" s="552">
        <f t="shared" si="4"/>
        <v>0</v>
      </c>
    </row>
    <row r="323" spans="2:8" ht="27" customHeight="1" x14ac:dyDescent="0.35">
      <c r="B323" s="554" t="s">
        <v>1138</v>
      </c>
      <c r="C323" s="555" t="s">
        <v>1137</v>
      </c>
      <c r="D323" s="556"/>
      <c r="E323" s="556"/>
      <c r="F323" s="556"/>
      <c r="G323" s="556"/>
      <c r="H323" s="557">
        <f t="shared" si="4"/>
        <v>0</v>
      </c>
    </row>
    <row r="324" spans="2:8" ht="27" customHeight="1" x14ac:dyDescent="0.35">
      <c r="B324" s="549" t="s">
        <v>1139</v>
      </c>
      <c r="C324" s="553" t="s">
        <v>1140</v>
      </c>
      <c r="D324" s="551">
        <v>0</v>
      </c>
      <c r="E324" s="551">
        <v>0</v>
      </c>
      <c r="F324" s="551">
        <v>0</v>
      </c>
      <c r="G324" s="551">
        <v>0</v>
      </c>
      <c r="H324" s="552">
        <f t="shared" si="4"/>
        <v>0</v>
      </c>
    </row>
    <row r="325" spans="2:8" ht="27" customHeight="1" x14ac:dyDescent="0.35">
      <c r="B325" s="554" t="s">
        <v>1141</v>
      </c>
      <c r="C325" s="555" t="s">
        <v>1142</v>
      </c>
      <c r="D325" s="556"/>
      <c r="E325" s="556"/>
      <c r="F325" s="556"/>
      <c r="G325" s="556"/>
      <c r="H325" s="557">
        <f t="shared" si="4"/>
        <v>0</v>
      </c>
    </row>
    <row r="326" spans="2:8" ht="27" customHeight="1" x14ac:dyDescent="0.35">
      <c r="B326" s="549" t="s">
        <v>1143</v>
      </c>
      <c r="C326" s="553" t="s">
        <v>1144</v>
      </c>
      <c r="D326" s="551">
        <v>0</v>
      </c>
      <c r="E326" s="551">
        <v>0</v>
      </c>
      <c r="F326" s="551">
        <v>0</v>
      </c>
      <c r="G326" s="551">
        <v>0</v>
      </c>
      <c r="H326" s="552">
        <f t="shared" si="4"/>
        <v>0</v>
      </c>
    </row>
    <row r="327" spans="2:8" ht="27" customHeight="1" x14ac:dyDescent="0.35">
      <c r="B327" s="554" t="s">
        <v>1145</v>
      </c>
      <c r="C327" s="555" t="s">
        <v>1144</v>
      </c>
      <c r="D327" s="556"/>
      <c r="E327" s="556"/>
      <c r="F327" s="556"/>
      <c r="G327" s="556"/>
      <c r="H327" s="557">
        <f t="shared" si="4"/>
        <v>0</v>
      </c>
    </row>
    <row r="328" spans="2:8" ht="27" customHeight="1" x14ac:dyDescent="0.35">
      <c r="B328" s="549" t="s">
        <v>1146</v>
      </c>
      <c r="C328" s="553" t="s">
        <v>1147</v>
      </c>
      <c r="D328" s="551">
        <v>0</v>
      </c>
      <c r="E328" s="551">
        <v>90605.83</v>
      </c>
      <c r="F328" s="551">
        <v>0</v>
      </c>
      <c r="G328" s="551">
        <v>0</v>
      </c>
      <c r="H328" s="552">
        <f t="shared" si="4"/>
        <v>90605.83</v>
      </c>
    </row>
    <row r="329" spans="2:8" ht="27" customHeight="1" x14ac:dyDescent="0.35">
      <c r="B329" s="549" t="s">
        <v>1148</v>
      </c>
      <c r="C329" s="550" t="s">
        <v>1149</v>
      </c>
      <c r="D329" s="551">
        <v>0</v>
      </c>
      <c r="E329" s="551">
        <v>0</v>
      </c>
      <c r="F329" s="551">
        <v>0</v>
      </c>
      <c r="G329" s="551">
        <v>0</v>
      </c>
      <c r="H329" s="552">
        <f t="shared" si="4"/>
        <v>0</v>
      </c>
    </row>
    <row r="330" spans="2:8" ht="27" customHeight="1" x14ac:dyDescent="0.35">
      <c r="B330" s="554" t="s">
        <v>1150</v>
      </c>
      <c r="C330" s="555" t="s">
        <v>1151</v>
      </c>
      <c r="D330" s="556"/>
      <c r="E330" s="556"/>
      <c r="F330" s="556"/>
      <c r="G330" s="556"/>
      <c r="H330" s="557">
        <f t="shared" si="4"/>
        <v>0</v>
      </c>
    </row>
    <row r="331" spans="2:8" ht="27" customHeight="1" x14ac:dyDescent="0.35">
      <c r="B331" s="554" t="s">
        <v>1152</v>
      </c>
      <c r="C331" s="555" t="s">
        <v>1153</v>
      </c>
      <c r="D331" s="556"/>
      <c r="E331" s="556"/>
      <c r="F331" s="556"/>
      <c r="G331" s="556"/>
      <c r="H331" s="557">
        <f t="shared" si="4"/>
        <v>0</v>
      </c>
    </row>
    <row r="332" spans="2:8" ht="27" customHeight="1" x14ac:dyDescent="0.35">
      <c r="B332" s="549" t="s">
        <v>1154</v>
      </c>
      <c r="C332" s="553" t="s">
        <v>1155</v>
      </c>
      <c r="D332" s="551">
        <v>0</v>
      </c>
      <c r="E332" s="551">
        <v>0</v>
      </c>
      <c r="F332" s="551">
        <v>0</v>
      </c>
      <c r="G332" s="551">
        <v>0</v>
      </c>
      <c r="H332" s="552">
        <f t="shared" ref="H332:H395" si="5">D332+E332+F332+G332</f>
        <v>0</v>
      </c>
    </row>
    <row r="333" spans="2:8" ht="27" customHeight="1" x14ac:dyDescent="0.35">
      <c r="B333" s="554" t="s">
        <v>1156</v>
      </c>
      <c r="C333" s="555" t="s">
        <v>1157</v>
      </c>
      <c r="D333" s="556"/>
      <c r="E333" s="556"/>
      <c r="F333" s="556"/>
      <c r="G333" s="556"/>
      <c r="H333" s="557">
        <f t="shared" si="5"/>
        <v>0</v>
      </c>
    </row>
    <row r="334" spans="2:8" ht="27" customHeight="1" x14ac:dyDescent="0.35">
      <c r="B334" s="549" t="s">
        <v>1158</v>
      </c>
      <c r="C334" s="553" t="s">
        <v>1159</v>
      </c>
      <c r="D334" s="551">
        <v>0</v>
      </c>
      <c r="E334" s="551">
        <v>0</v>
      </c>
      <c r="F334" s="551">
        <v>0</v>
      </c>
      <c r="G334" s="551">
        <v>0</v>
      </c>
      <c r="H334" s="552">
        <f t="shared" si="5"/>
        <v>0</v>
      </c>
    </row>
    <row r="335" spans="2:8" ht="27" customHeight="1" x14ac:dyDescent="0.35">
      <c r="B335" s="554" t="s">
        <v>1160</v>
      </c>
      <c r="C335" s="555" t="s">
        <v>1161</v>
      </c>
      <c r="D335" s="556">
        <v>0</v>
      </c>
      <c r="E335" s="556">
        <v>0</v>
      </c>
      <c r="F335" s="556">
        <v>0</v>
      </c>
      <c r="G335" s="556">
        <v>0</v>
      </c>
      <c r="H335" s="557">
        <f t="shared" si="5"/>
        <v>0</v>
      </c>
    </row>
    <row r="336" spans="2:8" ht="27" customHeight="1" x14ac:dyDescent="0.35">
      <c r="B336" s="554" t="s">
        <v>1162</v>
      </c>
      <c r="C336" s="555" t="s">
        <v>1163</v>
      </c>
      <c r="D336" s="556"/>
      <c r="E336" s="556"/>
      <c r="F336" s="556"/>
      <c r="G336" s="556"/>
      <c r="H336" s="557">
        <f t="shared" si="5"/>
        <v>0</v>
      </c>
    </row>
    <row r="337" spans="2:8" ht="27" customHeight="1" x14ac:dyDescent="0.35">
      <c r="B337" s="549" t="s">
        <v>1164</v>
      </c>
      <c r="C337" s="553" t="s">
        <v>1165</v>
      </c>
      <c r="D337" s="551">
        <v>0</v>
      </c>
      <c r="E337" s="551">
        <v>4891.7</v>
      </c>
      <c r="F337" s="551">
        <v>0</v>
      </c>
      <c r="G337" s="551">
        <v>0</v>
      </c>
      <c r="H337" s="552">
        <f t="shared" si="5"/>
        <v>4891.7</v>
      </c>
    </row>
    <row r="338" spans="2:8" ht="27" customHeight="1" x14ac:dyDescent="0.35">
      <c r="B338" s="554" t="s">
        <v>1166</v>
      </c>
      <c r="C338" s="555" t="s">
        <v>1167</v>
      </c>
      <c r="D338" s="556">
        <v>0</v>
      </c>
      <c r="E338" s="556">
        <v>4891.7</v>
      </c>
      <c r="F338" s="556">
        <v>0</v>
      </c>
      <c r="G338" s="556">
        <v>0</v>
      </c>
      <c r="H338" s="557">
        <f t="shared" si="5"/>
        <v>4891.7</v>
      </c>
    </row>
    <row r="339" spans="2:8" ht="27" customHeight="1" x14ac:dyDescent="0.35">
      <c r="B339" s="549" t="s">
        <v>1168</v>
      </c>
      <c r="C339" s="553" t="s">
        <v>1169</v>
      </c>
      <c r="D339" s="551">
        <v>0</v>
      </c>
      <c r="E339" s="551">
        <v>85714.13</v>
      </c>
      <c r="F339" s="551">
        <v>0</v>
      </c>
      <c r="G339" s="551">
        <v>0</v>
      </c>
      <c r="H339" s="552">
        <f t="shared" si="5"/>
        <v>85714.13</v>
      </c>
    </row>
    <row r="340" spans="2:8" ht="27" customHeight="1" x14ac:dyDescent="0.35">
      <c r="B340" s="554" t="s">
        <v>1170</v>
      </c>
      <c r="C340" s="555" t="s">
        <v>1171</v>
      </c>
      <c r="D340" s="556">
        <v>0</v>
      </c>
      <c r="E340" s="556">
        <v>85714.13</v>
      </c>
      <c r="F340" s="556">
        <v>0</v>
      </c>
      <c r="G340" s="556">
        <v>0</v>
      </c>
      <c r="H340" s="557">
        <f t="shared" si="5"/>
        <v>85714.13</v>
      </c>
    </row>
    <row r="341" spans="2:8" ht="27" customHeight="1" x14ac:dyDescent="0.35">
      <c r="B341" s="549" t="s">
        <v>1172</v>
      </c>
      <c r="C341" s="553" t="s">
        <v>1173</v>
      </c>
      <c r="D341" s="551">
        <v>0</v>
      </c>
      <c r="E341" s="551">
        <v>0</v>
      </c>
      <c r="F341" s="551">
        <v>0</v>
      </c>
      <c r="G341" s="551">
        <v>0</v>
      </c>
      <c r="H341" s="552">
        <f t="shared" si="5"/>
        <v>0</v>
      </c>
    </row>
    <row r="342" spans="2:8" ht="27" customHeight="1" x14ac:dyDescent="0.35">
      <c r="B342" s="554" t="s">
        <v>1174</v>
      </c>
      <c r="C342" s="555" t="s">
        <v>1175</v>
      </c>
      <c r="D342" s="556"/>
      <c r="E342" s="556"/>
      <c r="F342" s="556"/>
      <c r="G342" s="556"/>
      <c r="H342" s="557">
        <f t="shared" si="5"/>
        <v>0</v>
      </c>
    </row>
    <row r="343" spans="2:8" ht="27" customHeight="1" x14ac:dyDescent="0.35">
      <c r="B343" s="549" t="s">
        <v>1176</v>
      </c>
      <c r="C343" s="553" t="s">
        <v>1177</v>
      </c>
      <c r="D343" s="551">
        <v>0</v>
      </c>
      <c r="E343" s="551">
        <v>0</v>
      </c>
      <c r="F343" s="551">
        <v>0</v>
      </c>
      <c r="G343" s="551">
        <v>0</v>
      </c>
      <c r="H343" s="552">
        <f t="shared" si="5"/>
        <v>0</v>
      </c>
    </row>
    <row r="344" spans="2:8" ht="27" customHeight="1" x14ac:dyDescent="0.35">
      <c r="B344" s="554" t="s">
        <v>1178</v>
      </c>
      <c r="C344" s="555" t="s">
        <v>1179</v>
      </c>
      <c r="D344" s="556"/>
      <c r="E344" s="556"/>
      <c r="F344" s="556"/>
      <c r="G344" s="556"/>
      <c r="H344" s="557">
        <f t="shared" si="5"/>
        <v>0</v>
      </c>
    </row>
    <row r="345" spans="2:8" ht="27" customHeight="1" x14ac:dyDescent="0.35">
      <c r="B345" s="549" t="s">
        <v>1180</v>
      </c>
      <c r="C345" s="553" t="s">
        <v>1181</v>
      </c>
      <c r="D345" s="551">
        <v>0</v>
      </c>
      <c r="E345" s="551">
        <v>0</v>
      </c>
      <c r="F345" s="551">
        <v>0</v>
      </c>
      <c r="G345" s="551">
        <v>0</v>
      </c>
      <c r="H345" s="552">
        <f t="shared" si="5"/>
        <v>0</v>
      </c>
    </row>
    <row r="346" spans="2:8" ht="27" customHeight="1" x14ac:dyDescent="0.35">
      <c r="B346" s="554" t="s">
        <v>1182</v>
      </c>
      <c r="C346" s="555" t="s">
        <v>1183</v>
      </c>
      <c r="D346" s="556"/>
      <c r="E346" s="556"/>
      <c r="F346" s="556"/>
      <c r="G346" s="556"/>
      <c r="H346" s="557">
        <f t="shared" si="5"/>
        <v>0</v>
      </c>
    </row>
    <row r="347" spans="2:8" ht="27" customHeight="1" x14ac:dyDescent="0.35">
      <c r="B347" s="549" t="s">
        <v>1184</v>
      </c>
      <c r="C347" s="553" t="s">
        <v>1185</v>
      </c>
      <c r="D347" s="551">
        <v>0</v>
      </c>
      <c r="E347" s="551">
        <v>0</v>
      </c>
      <c r="F347" s="551">
        <v>0</v>
      </c>
      <c r="G347" s="551">
        <v>0</v>
      </c>
      <c r="H347" s="552">
        <f t="shared" si="5"/>
        <v>0</v>
      </c>
    </row>
    <row r="348" spans="2:8" ht="27" customHeight="1" x14ac:dyDescent="0.35">
      <c r="B348" s="554" t="s">
        <v>1186</v>
      </c>
      <c r="C348" s="555" t="s">
        <v>1187</v>
      </c>
      <c r="D348" s="556"/>
      <c r="E348" s="556"/>
      <c r="F348" s="556"/>
      <c r="G348" s="556"/>
      <c r="H348" s="557">
        <f t="shared" si="5"/>
        <v>0</v>
      </c>
    </row>
    <row r="349" spans="2:8" ht="27" customHeight="1" x14ac:dyDescent="0.35">
      <c r="B349" s="549" t="s">
        <v>1188</v>
      </c>
      <c r="C349" s="553" t="s">
        <v>1189</v>
      </c>
      <c r="D349" s="551">
        <v>0</v>
      </c>
      <c r="E349" s="551">
        <v>0</v>
      </c>
      <c r="F349" s="551">
        <v>0</v>
      </c>
      <c r="G349" s="551">
        <v>0</v>
      </c>
      <c r="H349" s="552">
        <f t="shared" si="5"/>
        <v>0</v>
      </c>
    </row>
    <row r="350" spans="2:8" ht="27" customHeight="1" x14ac:dyDescent="0.35">
      <c r="B350" s="549" t="s">
        <v>1190</v>
      </c>
      <c r="C350" s="550" t="s">
        <v>1191</v>
      </c>
      <c r="D350" s="551">
        <v>0</v>
      </c>
      <c r="E350" s="551">
        <v>0</v>
      </c>
      <c r="F350" s="551">
        <v>0</v>
      </c>
      <c r="G350" s="551">
        <v>0</v>
      </c>
      <c r="H350" s="552">
        <f t="shared" si="5"/>
        <v>0</v>
      </c>
    </row>
    <row r="351" spans="2:8" ht="27" customHeight="1" x14ac:dyDescent="0.35">
      <c r="B351" s="554" t="s">
        <v>1192</v>
      </c>
      <c r="C351" s="555" t="s">
        <v>1193</v>
      </c>
      <c r="D351" s="556"/>
      <c r="E351" s="556"/>
      <c r="F351" s="556"/>
      <c r="G351" s="556"/>
      <c r="H351" s="557">
        <f t="shared" si="5"/>
        <v>0</v>
      </c>
    </row>
    <row r="352" spans="2:8" ht="27" customHeight="1" x14ac:dyDescent="0.35">
      <c r="B352" s="554" t="s">
        <v>1194</v>
      </c>
      <c r="C352" s="555" t="s">
        <v>1195</v>
      </c>
      <c r="D352" s="556"/>
      <c r="E352" s="556"/>
      <c r="F352" s="556"/>
      <c r="G352" s="556"/>
      <c r="H352" s="557">
        <f t="shared" si="5"/>
        <v>0</v>
      </c>
    </row>
    <row r="353" spans="2:8" ht="27" customHeight="1" x14ac:dyDescent="0.35">
      <c r="B353" s="549" t="s">
        <v>1196</v>
      </c>
      <c r="C353" s="553" t="s">
        <v>1197</v>
      </c>
      <c r="D353" s="551">
        <v>0</v>
      </c>
      <c r="E353" s="551">
        <v>0</v>
      </c>
      <c r="F353" s="551">
        <v>0</v>
      </c>
      <c r="G353" s="551">
        <v>0</v>
      </c>
      <c r="H353" s="552">
        <f t="shared" si="5"/>
        <v>0</v>
      </c>
    </row>
    <row r="354" spans="2:8" ht="27" customHeight="1" x14ac:dyDescent="0.35">
      <c r="B354" s="554" t="s">
        <v>1198</v>
      </c>
      <c r="C354" s="555" t="s">
        <v>1199</v>
      </c>
      <c r="D354" s="556"/>
      <c r="E354" s="556"/>
      <c r="F354" s="556"/>
      <c r="G354" s="556"/>
      <c r="H354" s="557">
        <f t="shared" si="5"/>
        <v>0</v>
      </c>
    </row>
    <row r="355" spans="2:8" ht="27" customHeight="1" x14ac:dyDescent="0.35">
      <c r="B355" s="549" t="s">
        <v>1200</v>
      </c>
      <c r="C355" s="553" t="s">
        <v>1201</v>
      </c>
      <c r="D355" s="551">
        <v>0</v>
      </c>
      <c r="E355" s="551">
        <v>0</v>
      </c>
      <c r="F355" s="551">
        <v>0</v>
      </c>
      <c r="G355" s="551">
        <v>0</v>
      </c>
      <c r="H355" s="552">
        <f t="shared" si="5"/>
        <v>0</v>
      </c>
    </row>
    <row r="356" spans="2:8" ht="27" customHeight="1" x14ac:dyDescent="0.35">
      <c r="B356" s="554" t="s">
        <v>1202</v>
      </c>
      <c r="C356" s="555" t="s">
        <v>1203</v>
      </c>
      <c r="D356" s="556"/>
      <c r="E356" s="556"/>
      <c r="F356" s="556"/>
      <c r="G356" s="556"/>
      <c r="H356" s="557">
        <f t="shared" si="5"/>
        <v>0</v>
      </c>
    </row>
    <row r="357" spans="2:8" ht="27" customHeight="1" x14ac:dyDescent="0.35">
      <c r="B357" s="549" t="s">
        <v>1204</v>
      </c>
      <c r="C357" s="553" t="s">
        <v>1205</v>
      </c>
      <c r="D357" s="551">
        <v>0</v>
      </c>
      <c r="E357" s="551">
        <v>0</v>
      </c>
      <c r="F357" s="551">
        <v>0</v>
      </c>
      <c r="G357" s="551">
        <v>0</v>
      </c>
      <c r="H357" s="552">
        <f t="shared" si="5"/>
        <v>0</v>
      </c>
    </row>
    <row r="358" spans="2:8" ht="27" customHeight="1" x14ac:dyDescent="0.35">
      <c r="B358" s="554" t="s">
        <v>1206</v>
      </c>
      <c r="C358" s="555" t="s">
        <v>1207</v>
      </c>
      <c r="D358" s="556"/>
      <c r="E358" s="556"/>
      <c r="F358" s="556"/>
      <c r="G358" s="556"/>
      <c r="H358" s="557">
        <f t="shared" si="5"/>
        <v>0</v>
      </c>
    </row>
    <row r="359" spans="2:8" ht="27" customHeight="1" x14ac:dyDescent="0.35">
      <c r="B359" s="549" t="s">
        <v>1208</v>
      </c>
      <c r="C359" s="553" t="s">
        <v>1209</v>
      </c>
      <c r="D359" s="551">
        <v>0</v>
      </c>
      <c r="E359" s="551">
        <v>0</v>
      </c>
      <c r="F359" s="551">
        <v>0</v>
      </c>
      <c r="G359" s="551">
        <v>0</v>
      </c>
      <c r="H359" s="552">
        <f t="shared" si="5"/>
        <v>0</v>
      </c>
    </row>
    <row r="360" spans="2:8" ht="27" customHeight="1" x14ac:dyDescent="0.35">
      <c r="B360" s="554" t="s">
        <v>1210</v>
      </c>
      <c r="C360" s="555" t="s">
        <v>1211</v>
      </c>
      <c r="D360" s="556"/>
      <c r="E360" s="556"/>
      <c r="F360" s="556"/>
      <c r="G360" s="556"/>
      <c r="H360" s="557">
        <f t="shared" si="5"/>
        <v>0</v>
      </c>
    </row>
    <row r="361" spans="2:8" ht="27" customHeight="1" x14ac:dyDescent="0.35">
      <c r="B361" s="549" t="s">
        <v>1212</v>
      </c>
      <c r="C361" s="553" t="s">
        <v>1213</v>
      </c>
      <c r="D361" s="551">
        <v>0</v>
      </c>
      <c r="E361" s="551">
        <v>0</v>
      </c>
      <c r="F361" s="551">
        <v>0</v>
      </c>
      <c r="G361" s="551">
        <v>0</v>
      </c>
      <c r="H361" s="552">
        <f t="shared" si="5"/>
        <v>0</v>
      </c>
    </row>
    <row r="362" spans="2:8" ht="27" customHeight="1" x14ac:dyDescent="0.35">
      <c r="B362" s="554" t="s">
        <v>1214</v>
      </c>
      <c r="C362" s="555" t="s">
        <v>1215</v>
      </c>
      <c r="D362" s="556"/>
      <c r="E362" s="556"/>
      <c r="F362" s="556"/>
      <c r="G362" s="556"/>
      <c r="H362" s="557">
        <f t="shared" si="5"/>
        <v>0</v>
      </c>
    </row>
    <row r="363" spans="2:8" ht="27" customHeight="1" x14ac:dyDescent="0.35">
      <c r="B363" s="549" t="s">
        <v>1216</v>
      </c>
      <c r="C363" s="553" t="s">
        <v>1217</v>
      </c>
      <c r="D363" s="551">
        <v>0</v>
      </c>
      <c r="E363" s="551">
        <v>0</v>
      </c>
      <c r="F363" s="551">
        <v>0</v>
      </c>
      <c r="G363" s="551">
        <v>0</v>
      </c>
      <c r="H363" s="552">
        <f t="shared" si="5"/>
        <v>0</v>
      </c>
    </row>
    <row r="364" spans="2:8" ht="27" customHeight="1" x14ac:dyDescent="0.35">
      <c r="B364" s="554" t="s">
        <v>1218</v>
      </c>
      <c r="C364" s="555" t="s">
        <v>1219</v>
      </c>
      <c r="D364" s="556"/>
      <c r="E364" s="556"/>
      <c r="F364" s="556"/>
      <c r="G364" s="556"/>
      <c r="H364" s="557">
        <f t="shared" si="5"/>
        <v>0</v>
      </c>
    </row>
    <row r="365" spans="2:8" ht="27" customHeight="1" x14ac:dyDescent="0.35">
      <c r="B365" s="549" t="s">
        <v>1220</v>
      </c>
      <c r="C365" s="553" t="s">
        <v>1221</v>
      </c>
      <c r="D365" s="551">
        <v>0</v>
      </c>
      <c r="E365" s="551">
        <v>40619.870000000003</v>
      </c>
      <c r="F365" s="551">
        <v>0</v>
      </c>
      <c r="G365" s="551">
        <v>0</v>
      </c>
      <c r="H365" s="552">
        <f t="shared" si="5"/>
        <v>40619.870000000003</v>
      </c>
    </row>
    <row r="366" spans="2:8" ht="27" customHeight="1" x14ac:dyDescent="0.35">
      <c r="B366" s="549" t="s">
        <v>1222</v>
      </c>
      <c r="C366" s="550" t="s">
        <v>1223</v>
      </c>
      <c r="D366" s="551">
        <v>0</v>
      </c>
      <c r="E366" s="551">
        <v>0</v>
      </c>
      <c r="F366" s="551">
        <v>0</v>
      </c>
      <c r="G366" s="551">
        <v>0</v>
      </c>
      <c r="H366" s="552">
        <f t="shared" si="5"/>
        <v>0</v>
      </c>
    </row>
    <row r="367" spans="2:8" ht="27" customHeight="1" x14ac:dyDescent="0.35">
      <c r="B367" s="554" t="s">
        <v>1224</v>
      </c>
      <c r="C367" s="555" t="s">
        <v>1225</v>
      </c>
      <c r="D367" s="556"/>
      <c r="E367" s="556"/>
      <c r="F367" s="556"/>
      <c r="G367" s="556"/>
      <c r="H367" s="557">
        <f t="shared" si="5"/>
        <v>0</v>
      </c>
    </row>
    <row r="368" spans="2:8" ht="27" customHeight="1" x14ac:dyDescent="0.35">
      <c r="B368" s="549" t="s">
        <v>1226</v>
      </c>
      <c r="C368" s="553" t="s">
        <v>1227</v>
      </c>
      <c r="D368" s="551">
        <v>0</v>
      </c>
      <c r="E368" s="551">
        <v>345</v>
      </c>
      <c r="F368" s="551">
        <v>0</v>
      </c>
      <c r="G368" s="551">
        <v>0</v>
      </c>
      <c r="H368" s="552">
        <f t="shared" si="5"/>
        <v>345</v>
      </c>
    </row>
    <row r="369" spans="2:8" ht="27" customHeight="1" x14ac:dyDescent="0.35">
      <c r="B369" s="554" t="s">
        <v>1228</v>
      </c>
      <c r="C369" s="555" t="s">
        <v>1229</v>
      </c>
      <c r="D369" s="556">
        <v>0</v>
      </c>
      <c r="E369" s="556">
        <v>345</v>
      </c>
      <c r="F369" s="556">
        <v>0</v>
      </c>
      <c r="G369" s="556">
        <v>0</v>
      </c>
      <c r="H369" s="557">
        <f t="shared" si="5"/>
        <v>345</v>
      </c>
    </row>
    <row r="370" spans="2:8" ht="27" customHeight="1" x14ac:dyDescent="0.35">
      <c r="B370" s="549" t="s">
        <v>1230</v>
      </c>
      <c r="C370" s="553" t="s">
        <v>1231</v>
      </c>
      <c r="D370" s="551">
        <v>0</v>
      </c>
      <c r="E370" s="551">
        <v>0</v>
      </c>
      <c r="F370" s="551">
        <v>0</v>
      </c>
      <c r="G370" s="551">
        <v>0</v>
      </c>
      <c r="H370" s="552">
        <f t="shared" si="5"/>
        <v>0</v>
      </c>
    </row>
    <row r="371" spans="2:8" ht="27" customHeight="1" x14ac:dyDescent="0.35">
      <c r="B371" s="554" t="s">
        <v>1232</v>
      </c>
      <c r="C371" s="555" t="s">
        <v>1231</v>
      </c>
      <c r="D371" s="556"/>
      <c r="E371" s="556"/>
      <c r="F371" s="556"/>
      <c r="G371" s="556"/>
      <c r="H371" s="557">
        <f t="shared" si="5"/>
        <v>0</v>
      </c>
    </row>
    <row r="372" spans="2:8" ht="27" customHeight="1" x14ac:dyDescent="0.35">
      <c r="B372" s="549" t="s">
        <v>1233</v>
      </c>
      <c r="C372" s="553" t="s">
        <v>204</v>
      </c>
      <c r="D372" s="551">
        <v>0</v>
      </c>
      <c r="E372" s="551">
        <v>0</v>
      </c>
      <c r="F372" s="551">
        <v>0</v>
      </c>
      <c r="G372" s="551">
        <v>0</v>
      </c>
      <c r="H372" s="552">
        <f t="shared" si="5"/>
        <v>0</v>
      </c>
    </row>
    <row r="373" spans="2:8" ht="27" customHeight="1" x14ac:dyDescent="0.35">
      <c r="B373" s="554" t="s">
        <v>1234</v>
      </c>
      <c r="C373" s="555" t="s">
        <v>204</v>
      </c>
      <c r="D373" s="556"/>
      <c r="E373" s="556"/>
      <c r="F373" s="556"/>
      <c r="G373" s="556"/>
      <c r="H373" s="557">
        <f t="shared" si="5"/>
        <v>0</v>
      </c>
    </row>
    <row r="374" spans="2:8" ht="27" customHeight="1" x14ac:dyDescent="0.35">
      <c r="B374" s="549" t="s">
        <v>1235</v>
      </c>
      <c r="C374" s="553" t="s">
        <v>1236</v>
      </c>
      <c r="D374" s="551">
        <v>0</v>
      </c>
      <c r="E374" s="551">
        <v>40274.870000000003</v>
      </c>
      <c r="F374" s="551">
        <v>0</v>
      </c>
      <c r="G374" s="551">
        <v>0</v>
      </c>
      <c r="H374" s="552">
        <f t="shared" si="5"/>
        <v>40274.870000000003</v>
      </c>
    </row>
    <row r="375" spans="2:8" ht="27" customHeight="1" x14ac:dyDescent="0.35">
      <c r="B375" s="554" t="s">
        <v>1237</v>
      </c>
      <c r="C375" s="555" t="s">
        <v>1238</v>
      </c>
      <c r="D375" s="556">
        <v>0</v>
      </c>
      <c r="E375" s="556">
        <v>40274.870000000003</v>
      </c>
      <c r="F375" s="556">
        <v>0</v>
      </c>
      <c r="G375" s="556">
        <v>0</v>
      </c>
      <c r="H375" s="557">
        <f t="shared" si="5"/>
        <v>40274.870000000003</v>
      </c>
    </row>
    <row r="376" spans="2:8" ht="27" customHeight="1" x14ac:dyDescent="0.35">
      <c r="B376" s="554" t="s">
        <v>1239</v>
      </c>
      <c r="C376" s="555" t="s">
        <v>1240</v>
      </c>
      <c r="D376" s="556"/>
      <c r="E376" s="556"/>
      <c r="F376" s="556"/>
      <c r="G376" s="556"/>
      <c r="H376" s="557">
        <f t="shared" si="5"/>
        <v>0</v>
      </c>
    </row>
    <row r="377" spans="2:8" ht="27" customHeight="1" x14ac:dyDescent="0.35">
      <c r="B377" s="554" t="s">
        <v>1241</v>
      </c>
      <c r="C377" s="555" t="s">
        <v>1242</v>
      </c>
      <c r="D377" s="556"/>
      <c r="E377" s="556"/>
      <c r="F377" s="556"/>
      <c r="G377" s="556"/>
      <c r="H377" s="557">
        <f t="shared" si="5"/>
        <v>0</v>
      </c>
    </row>
    <row r="378" spans="2:8" ht="27" customHeight="1" x14ac:dyDescent="0.35">
      <c r="B378" s="549" t="s">
        <v>1243</v>
      </c>
      <c r="C378" s="553" t="s">
        <v>1244</v>
      </c>
      <c r="D378" s="551">
        <v>0</v>
      </c>
      <c r="E378" s="551">
        <v>0</v>
      </c>
      <c r="F378" s="551">
        <v>0</v>
      </c>
      <c r="G378" s="551">
        <v>0</v>
      </c>
      <c r="H378" s="552">
        <f t="shared" si="5"/>
        <v>0</v>
      </c>
    </row>
    <row r="379" spans="2:8" ht="27" customHeight="1" x14ac:dyDescent="0.35">
      <c r="B379" s="554" t="s">
        <v>1245</v>
      </c>
      <c r="C379" s="555" t="s">
        <v>1246</v>
      </c>
      <c r="D379" s="556"/>
      <c r="E379" s="556"/>
      <c r="F379" s="556"/>
      <c r="G379" s="556"/>
      <c r="H379" s="557">
        <f t="shared" si="5"/>
        <v>0</v>
      </c>
    </row>
    <row r="380" spans="2:8" ht="27" customHeight="1" x14ac:dyDescent="0.35">
      <c r="B380" s="554" t="s">
        <v>1247</v>
      </c>
      <c r="C380" s="555" t="s">
        <v>1248</v>
      </c>
      <c r="D380" s="556"/>
      <c r="E380" s="556"/>
      <c r="F380" s="556"/>
      <c r="G380" s="556"/>
      <c r="H380" s="557">
        <f t="shared" si="5"/>
        <v>0</v>
      </c>
    </row>
    <row r="381" spans="2:8" ht="27" customHeight="1" x14ac:dyDescent="0.35">
      <c r="B381" s="554" t="s">
        <v>1249</v>
      </c>
      <c r="C381" s="555" t="s">
        <v>1250</v>
      </c>
      <c r="D381" s="556"/>
      <c r="E381" s="556"/>
      <c r="F381" s="556"/>
      <c r="G381" s="556"/>
      <c r="H381" s="557">
        <f t="shared" si="5"/>
        <v>0</v>
      </c>
    </row>
    <row r="382" spans="2:8" ht="27" customHeight="1" x14ac:dyDescent="0.35">
      <c r="B382" s="549" t="s">
        <v>1251</v>
      </c>
      <c r="C382" s="553" t="s">
        <v>1252</v>
      </c>
      <c r="D382" s="551">
        <v>0</v>
      </c>
      <c r="E382" s="551">
        <v>0</v>
      </c>
      <c r="F382" s="551">
        <v>0</v>
      </c>
      <c r="G382" s="551">
        <v>0</v>
      </c>
      <c r="H382" s="552">
        <f t="shared" si="5"/>
        <v>0</v>
      </c>
    </row>
    <row r="383" spans="2:8" ht="27" customHeight="1" x14ac:dyDescent="0.35">
      <c r="B383" s="554" t="s">
        <v>1253</v>
      </c>
      <c r="C383" s="555" t="s">
        <v>1252</v>
      </c>
      <c r="D383" s="556"/>
      <c r="E383" s="556"/>
      <c r="F383" s="556"/>
      <c r="G383" s="556"/>
      <c r="H383" s="557">
        <f t="shared" si="5"/>
        <v>0</v>
      </c>
    </row>
    <row r="384" spans="2:8" ht="27" customHeight="1" x14ac:dyDescent="0.35">
      <c r="B384" s="549" t="s">
        <v>1254</v>
      </c>
      <c r="C384" s="553" t="s">
        <v>1255</v>
      </c>
      <c r="D384" s="551">
        <v>0</v>
      </c>
      <c r="E384" s="551">
        <v>0</v>
      </c>
      <c r="F384" s="551">
        <v>0</v>
      </c>
      <c r="G384" s="551">
        <v>0</v>
      </c>
      <c r="H384" s="552">
        <f t="shared" si="5"/>
        <v>0</v>
      </c>
    </row>
    <row r="385" spans="2:8" ht="27" customHeight="1" x14ac:dyDescent="0.35">
      <c r="B385" s="554" t="s">
        <v>1256</v>
      </c>
      <c r="C385" s="555" t="s">
        <v>1257</v>
      </c>
      <c r="D385" s="556"/>
      <c r="E385" s="556"/>
      <c r="F385" s="556"/>
      <c r="G385" s="556"/>
      <c r="H385" s="557">
        <f t="shared" si="5"/>
        <v>0</v>
      </c>
    </row>
    <row r="386" spans="2:8" ht="27" customHeight="1" x14ac:dyDescent="0.35">
      <c r="B386" s="549" t="s">
        <v>1258</v>
      </c>
      <c r="C386" s="553" t="s">
        <v>1259</v>
      </c>
      <c r="D386" s="551">
        <v>0</v>
      </c>
      <c r="E386" s="551">
        <v>0</v>
      </c>
      <c r="F386" s="551">
        <v>0</v>
      </c>
      <c r="G386" s="551">
        <v>0</v>
      </c>
      <c r="H386" s="552">
        <f t="shared" si="5"/>
        <v>0</v>
      </c>
    </row>
    <row r="387" spans="2:8" ht="27" customHeight="1" x14ac:dyDescent="0.35">
      <c r="B387" s="554" t="s">
        <v>1260</v>
      </c>
      <c r="C387" s="555" t="s">
        <v>1259</v>
      </c>
      <c r="D387" s="556"/>
      <c r="E387" s="556"/>
      <c r="F387" s="556"/>
      <c r="G387" s="556"/>
      <c r="H387" s="557">
        <f t="shared" si="5"/>
        <v>0</v>
      </c>
    </row>
    <row r="388" spans="2:8" ht="27" customHeight="1" x14ac:dyDescent="0.35">
      <c r="B388" s="549" t="s">
        <v>1261</v>
      </c>
      <c r="C388" s="553" t="s">
        <v>1262</v>
      </c>
      <c r="D388" s="551">
        <v>0</v>
      </c>
      <c r="E388" s="551">
        <v>58464</v>
      </c>
      <c r="F388" s="551">
        <v>0</v>
      </c>
      <c r="G388" s="551">
        <v>0</v>
      </c>
      <c r="H388" s="552">
        <f t="shared" si="5"/>
        <v>58464</v>
      </c>
    </row>
    <row r="389" spans="2:8" ht="27" customHeight="1" x14ac:dyDescent="0.35">
      <c r="B389" s="549" t="s">
        <v>1263</v>
      </c>
      <c r="C389" s="550" t="s">
        <v>1264</v>
      </c>
      <c r="D389" s="551">
        <v>0</v>
      </c>
      <c r="E389" s="551">
        <v>0</v>
      </c>
      <c r="F389" s="551">
        <v>0</v>
      </c>
      <c r="G389" s="551">
        <v>0</v>
      </c>
      <c r="H389" s="552">
        <f t="shared" si="5"/>
        <v>0</v>
      </c>
    </row>
    <row r="390" spans="2:8" ht="27" customHeight="1" x14ac:dyDescent="0.35">
      <c r="B390" s="554" t="s">
        <v>1265</v>
      </c>
      <c r="C390" s="555" t="s">
        <v>1264</v>
      </c>
      <c r="D390" s="556"/>
      <c r="E390" s="556"/>
      <c r="F390" s="556"/>
      <c r="G390" s="556"/>
      <c r="H390" s="557">
        <f t="shared" si="5"/>
        <v>0</v>
      </c>
    </row>
    <row r="391" spans="2:8" ht="27" customHeight="1" x14ac:dyDescent="0.35">
      <c r="B391" s="549" t="s">
        <v>1266</v>
      </c>
      <c r="C391" s="553" t="s">
        <v>1267</v>
      </c>
      <c r="D391" s="551">
        <v>0</v>
      </c>
      <c r="E391" s="551">
        <v>58464</v>
      </c>
      <c r="F391" s="551">
        <v>0</v>
      </c>
      <c r="G391" s="551">
        <v>0</v>
      </c>
      <c r="H391" s="552">
        <f t="shared" si="5"/>
        <v>58464</v>
      </c>
    </row>
    <row r="392" spans="2:8" ht="27" customHeight="1" x14ac:dyDescent="0.35">
      <c r="B392" s="554" t="s">
        <v>1268</v>
      </c>
      <c r="C392" s="555" t="s">
        <v>1269</v>
      </c>
      <c r="D392" s="556">
        <v>0</v>
      </c>
      <c r="E392" s="556">
        <v>58464</v>
      </c>
      <c r="F392" s="556">
        <v>0</v>
      </c>
      <c r="G392" s="556">
        <v>0</v>
      </c>
      <c r="H392" s="557">
        <f t="shared" si="5"/>
        <v>58464</v>
      </c>
    </row>
    <row r="393" spans="2:8" ht="27" customHeight="1" x14ac:dyDescent="0.35">
      <c r="B393" s="554" t="s">
        <v>1270</v>
      </c>
      <c r="C393" s="555" t="s">
        <v>1271</v>
      </c>
      <c r="D393" s="556"/>
      <c r="E393" s="556"/>
      <c r="F393" s="556"/>
      <c r="G393" s="556"/>
      <c r="H393" s="557">
        <f t="shared" si="5"/>
        <v>0</v>
      </c>
    </row>
    <row r="394" spans="2:8" ht="27" customHeight="1" x14ac:dyDescent="0.35">
      <c r="B394" s="549" t="s">
        <v>1272</v>
      </c>
      <c r="C394" s="553" t="s">
        <v>1273</v>
      </c>
      <c r="D394" s="551">
        <v>0</v>
      </c>
      <c r="E394" s="551">
        <v>0</v>
      </c>
      <c r="F394" s="551">
        <v>0</v>
      </c>
      <c r="G394" s="551">
        <v>0</v>
      </c>
      <c r="H394" s="552">
        <f t="shared" si="5"/>
        <v>0</v>
      </c>
    </row>
    <row r="395" spans="2:8" ht="27" customHeight="1" x14ac:dyDescent="0.35">
      <c r="B395" s="554" t="s">
        <v>1274</v>
      </c>
      <c r="C395" s="555" t="s">
        <v>1275</v>
      </c>
      <c r="D395" s="556"/>
      <c r="E395" s="556"/>
      <c r="F395" s="556"/>
      <c r="G395" s="556"/>
      <c r="H395" s="557">
        <f t="shared" si="5"/>
        <v>0</v>
      </c>
    </row>
    <row r="396" spans="2:8" ht="27" customHeight="1" x14ac:dyDescent="0.35">
      <c r="B396" s="549" t="s">
        <v>1276</v>
      </c>
      <c r="C396" s="553" t="s">
        <v>205</v>
      </c>
      <c r="D396" s="551">
        <v>0</v>
      </c>
      <c r="E396" s="551">
        <v>0</v>
      </c>
      <c r="F396" s="551">
        <v>0</v>
      </c>
      <c r="G396" s="551">
        <v>0</v>
      </c>
      <c r="H396" s="552">
        <f t="shared" ref="H396:H459" si="6">D396+E396+F396+G396</f>
        <v>0</v>
      </c>
    </row>
    <row r="397" spans="2:8" ht="27" customHeight="1" x14ac:dyDescent="0.35">
      <c r="B397" s="554" t="s">
        <v>1277</v>
      </c>
      <c r="C397" s="555" t="s">
        <v>1278</v>
      </c>
      <c r="D397" s="556"/>
      <c r="E397" s="556"/>
      <c r="F397" s="556"/>
      <c r="G397" s="556"/>
      <c r="H397" s="557">
        <f t="shared" si="6"/>
        <v>0</v>
      </c>
    </row>
    <row r="398" spans="2:8" ht="27" customHeight="1" x14ac:dyDescent="0.35">
      <c r="B398" s="549" t="s">
        <v>1279</v>
      </c>
      <c r="C398" s="553" t="s">
        <v>1280</v>
      </c>
      <c r="D398" s="551">
        <v>0</v>
      </c>
      <c r="E398" s="551">
        <v>0</v>
      </c>
      <c r="F398" s="551">
        <v>0</v>
      </c>
      <c r="G398" s="551">
        <v>0</v>
      </c>
      <c r="H398" s="552">
        <f t="shared" si="6"/>
        <v>0</v>
      </c>
    </row>
    <row r="399" spans="2:8" ht="27" customHeight="1" x14ac:dyDescent="0.35">
      <c r="B399" s="554" t="s">
        <v>1281</v>
      </c>
      <c r="C399" s="555" t="s">
        <v>1280</v>
      </c>
      <c r="D399" s="556"/>
      <c r="E399" s="556"/>
      <c r="F399" s="556"/>
      <c r="G399" s="556"/>
      <c r="H399" s="557">
        <f t="shared" si="6"/>
        <v>0</v>
      </c>
    </row>
    <row r="400" spans="2:8" s="60" customFormat="1" ht="27" customHeight="1" x14ac:dyDescent="0.35">
      <c r="B400" s="549" t="s">
        <v>1282</v>
      </c>
      <c r="C400" s="553" t="s">
        <v>1283</v>
      </c>
      <c r="D400" s="551">
        <v>0</v>
      </c>
      <c r="E400" s="551">
        <v>0</v>
      </c>
      <c r="F400" s="551">
        <v>0</v>
      </c>
      <c r="G400" s="551">
        <v>0</v>
      </c>
      <c r="H400" s="552">
        <f t="shared" si="6"/>
        <v>0</v>
      </c>
    </row>
    <row r="401" spans="2:8" ht="27" customHeight="1" x14ac:dyDescent="0.35">
      <c r="B401" s="549" t="s">
        <v>1284</v>
      </c>
      <c r="C401" s="550" t="s">
        <v>1285</v>
      </c>
      <c r="D401" s="551">
        <v>0</v>
      </c>
      <c r="E401" s="551">
        <v>0</v>
      </c>
      <c r="F401" s="551">
        <v>0</v>
      </c>
      <c r="G401" s="551">
        <v>0</v>
      </c>
      <c r="H401" s="552">
        <f t="shared" si="6"/>
        <v>0</v>
      </c>
    </row>
    <row r="402" spans="2:8" ht="27" customHeight="1" x14ac:dyDescent="0.35">
      <c r="B402" s="554" t="s">
        <v>1286</v>
      </c>
      <c r="C402" s="555" t="s">
        <v>1287</v>
      </c>
      <c r="D402" s="556"/>
      <c r="E402" s="556"/>
      <c r="F402" s="556"/>
      <c r="G402" s="556"/>
      <c r="H402" s="557">
        <f t="shared" si="6"/>
        <v>0</v>
      </c>
    </row>
    <row r="403" spans="2:8" ht="27" customHeight="1" x14ac:dyDescent="0.35">
      <c r="B403" s="549" t="s">
        <v>1288</v>
      </c>
      <c r="C403" s="553" t="s">
        <v>1289</v>
      </c>
      <c r="D403" s="551">
        <v>0</v>
      </c>
      <c r="E403" s="551">
        <v>0</v>
      </c>
      <c r="F403" s="551">
        <v>0</v>
      </c>
      <c r="G403" s="551">
        <v>0</v>
      </c>
      <c r="H403" s="552">
        <f t="shared" si="6"/>
        <v>0</v>
      </c>
    </row>
    <row r="404" spans="2:8" ht="27" customHeight="1" x14ac:dyDescent="0.35">
      <c r="B404" s="554" t="s">
        <v>1290</v>
      </c>
      <c r="C404" s="555" t="s">
        <v>1291</v>
      </c>
      <c r="D404" s="556"/>
      <c r="E404" s="556"/>
      <c r="F404" s="556"/>
      <c r="G404" s="556"/>
      <c r="H404" s="557">
        <f t="shared" si="6"/>
        <v>0</v>
      </c>
    </row>
    <row r="405" spans="2:8" ht="27" customHeight="1" x14ac:dyDescent="0.35">
      <c r="B405" s="554" t="s">
        <v>1292</v>
      </c>
      <c r="C405" s="555" t="s">
        <v>1293</v>
      </c>
      <c r="D405" s="556"/>
      <c r="E405" s="556"/>
      <c r="F405" s="556"/>
      <c r="G405" s="556"/>
      <c r="H405" s="557">
        <f t="shared" si="6"/>
        <v>0</v>
      </c>
    </row>
    <row r="406" spans="2:8" ht="27" customHeight="1" x14ac:dyDescent="0.35">
      <c r="B406" s="549" t="s">
        <v>1294</v>
      </c>
      <c r="C406" s="553" t="s">
        <v>1295</v>
      </c>
      <c r="D406" s="551">
        <v>0</v>
      </c>
      <c r="E406" s="551">
        <v>0</v>
      </c>
      <c r="F406" s="551">
        <v>0</v>
      </c>
      <c r="G406" s="551">
        <v>0</v>
      </c>
      <c r="H406" s="552">
        <f t="shared" si="6"/>
        <v>0</v>
      </c>
    </row>
    <row r="407" spans="2:8" ht="27" customHeight="1" x14ac:dyDescent="0.35">
      <c r="B407" s="554" t="s">
        <v>1296</v>
      </c>
      <c r="C407" s="555" t="s">
        <v>1297</v>
      </c>
      <c r="D407" s="556"/>
      <c r="E407" s="556"/>
      <c r="F407" s="556"/>
      <c r="G407" s="556"/>
      <c r="H407" s="557">
        <f t="shared" si="6"/>
        <v>0</v>
      </c>
    </row>
    <row r="408" spans="2:8" ht="27" customHeight="1" x14ac:dyDescent="0.35">
      <c r="B408" s="549" t="s">
        <v>1298</v>
      </c>
      <c r="C408" s="553" t="s">
        <v>1299</v>
      </c>
      <c r="D408" s="551">
        <v>0</v>
      </c>
      <c r="E408" s="551">
        <v>0</v>
      </c>
      <c r="F408" s="551">
        <v>0</v>
      </c>
      <c r="G408" s="551">
        <v>0</v>
      </c>
      <c r="H408" s="552">
        <f t="shared" si="6"/>
        <v>0</v>
      </c>
    </row>
    <row r="409" spans="2:8" ht="27" customHeight="1" x14ac:dyDescent="0.35">
      <c r="B409" s="554" t="s">
        <v>1300</v>
      </c>
      <c r="C409" s="555" t="s">
        <v>1301</v>
      </c>
      <c r="D409" s="556"/>
      <c r="E409" s="556"/>
      <c r="F409" s="556"/>
      <c r="G409" s="556"/>
      <c r="H409" s="557">
        <f t="shared" si="6"/>
        <v>0</v>
      </c>
    </row>
    <row r="410" spans="2:8" ht="27" customHeight="1" x14ac:dyDescent="0.35">
      <c r="B410" s="554" t="s">
        <v>1302</v>
      </c>
      <c r="C410" s="555" t="s">
        <v>1303</v>
      </c>
      <c r="D410" s="556"/>
      <c r="E410" s="556"/>
      <c r="F410" s="556"/>
      <c r="G410" s="556"/>
      <c r="H410" s="557">
        <f t="shared" si="6"/>
        <v>0</v>
      </c>
    </row>
    <row r="411" spans="2:8" ht="27" customHeight="1" x14ac:dyDescent="0.35">
      <c r="B411" s="549" t="s">
        <v>1304</v>
      </c>
      <c r="C411" s="553" t="s">
        <v>1305</v>
      </c>
      <c r="D411" s="551">
        <v>0</v>
      </c>
      <c r="E411" s="551">
        <v>0</v>
      </c>
      <c r="F411" s="551">
        <v>0</v>
      </c>
      <c r="G411" s="551">
        <v>0</v>
      </c>
      <c r="H411" s="552">
        <f t="shared" si="6"/>
        <v>0</v>
      </c>
    </row>
    <row r="412" spans="2:8" ht="27" customHeight="1" x14ac:dyDescent="0.35">
      <c r="B412" s="554" t="s">
        <v>1306</v>
      </c>
      <c r="C412" s="555" t="s">
        <v>1305</v>
      </c>
      <c r="D412" s="556"/>
      <c r="E412" s="556"/>
      <c r="F412" s="556"/>
      <c r="G412" s="556"/>
      <c r="H412" s="557">
        <f t="shared" si="6"/>
        <v>0</v>
      </c>
    </row>
    <row r="413" spans="2:8" ht="27" customHeight="1" x14ac:dyDescent="0.35">
      <c r="B413" s="549" t="s">
        <v>1307</v>
      </c>
      <c r="C413" s="553" t="s">
        <v>1308</v>
      </c>
      <c r="D413" s="551">
        <v>0</v>
      </c>
      <c r="E413" s="551">
        <v>0</v>
      </c>
      <c r="F413" s="551">
        <v>0</v>
      </c>
      <c r="G413" s="551">
        <v>0</v>
      </c>
      <c r="H413" s="552">
        <f t="shared" si="6"/>
        <v>0</v>
      </c>
    </row>
    <row r="414" spans="2:8" ht="27" customHeight="1" x14ac:dyDescent="0.35">
      <c r="B414" s="554" t="s">
        <v>1309</v>
      </c>
      <c r="C414" s="555" t="s">
        <v>1308</v>
      </c>
      <c r="D414" s="556"/>
      <c r="E414" s="556"/>
      <c r="F414" s="556"/>
      <c r="G414" s="556"/>
      <c r="H414" s="557">
        <f t="shared" si="6"/>
        <v>0</v>
      </c>
    </row>
    <row r="415" spans="2:8" ht="27" customHeight="1" x14ac:dyDescent="0.35">
      <c r="B415" s="549" t="s">
        <v>1310</v>
      </c>
      <c r="C415" s="553" t="s">
        <v>206</v>
      </c>
      <c r="D415" s="551">
        <v>0</v>
      </c>
      <c r="E415" s="551">
        <v>0</v>
      </c>
      <c r="F415" s="551">
        <v>0</v>
      </c>
      <c r="G415" s="551">
        <v>0</v>
      </c>
      <c r="H415" s="552">
        <f t="shared" si="6"/>
        <v>0</v>
      </c>
    </row>
    <row r="416" spans="2:8" ht="27" customHeight="1" x14ac:dyDescent="0.35">
      <c r="B416" s="554" t="s">
        <v>1311</v>
      </c>
      <c r="C416" s="555" t="s">
        <v>206</v>
      </c>
      <c r="D416" s="556"/>
      <c r="E416" s="556"/>
      <c r="F416" s="556"/>
      <c r="G416" s="556"/>
      <c r="H416" s="557">
        <f t="shared" si="6"/>
        <v>0</v>
      </c>
    </row>
    <row r="417" spans="2:8" ht="27" customHeight="1" x14ac:dyDescent="0.35">
      <c r="B417" s="549" t="s">
        <v>1312</v>
      </c>
      <c r="C417" s="553" t="s">
        <v>1313</v>
      </c>
      <c r="D417" s="551">
        <v>0</v>
      </c>
      <c r="E417" s="551">
        <v>0</v>
      </c>
      <c r="F417" s="551">
        <v>0</v>
      </c>
      <c r="G417" s="551">
        <v>0</v>
      </c>
      <c r="H417" s="552">
        <f t="shared" si="6"/>
        <v>0</v>
      </c>
    </row>
    <row r="418" spans="2:8" ht="27" customHeight="1" x14ac:dyDescent="0.35">
      <c r="B418" s="554" t="s">
        <v>1314</v>
      </c>
      <c r="C418" s="555" t="s">
        <v>1315</v>
      </c>
      <c r="D418" s="556"/>
      <c r="E418" s="556"/>
      <c r="F418" s="556"/>
      <c r="G418" s="556"/>
      <c r="H418" s="557">
        <f t="shared" si="6"/>
        <v>0</v>
      </c>
    </row>
    <row r="419" spans="2:8" ht="27" customHeight="1" x14ac:dyDescent="0.35">
      <c r="B419" s="554" t="s">
        <v>1316</v>
      </c>
      <c r="C419" s="555" t="s">
        <v>1317</v>
      </c>
      <c r="D419" s="556"/>
      <c r="E419" s="556"/>
      <c r="F419" s="556"/>
      <c r="G419" s="556"/>
      <c r="H419" s="557">
        <f t="shared" si="6"/>
        <v>0</v>
      </c>
    </row>
    <row r="420" spans="2:8" ht="27" customHeight="1" x14ac:dyDescent="0.35">
      <c r="B420" s="554" t="s">
        <v>1318</v>
      </c>
      <c r="C420" s="555" t="s">
        <v>1319</v>
      </c>
      <c r="D420" s="556"/>
      <c r="E420" s="556"/>
      <c r="F420" s="556"/>
      <c r="G420" s="556"/>
      <c r="H420" s="557">
        <f t="shared" si="6"/>
        <v>0</v>
      </c>
    </row>
    <row r="421" spans="2:8" ht="27" customHeight="1" x14ac:dyDescent="0.35">
      <c r="B421" s="549" t="s">
        <v>1320</v>
      </c>
      <c r="C421" s="553" t="s">
        <v>1321</v>
      </c>
      <c r="D421" s="551">
        <v>0</v>
      </c>
      <c r="E421" s="551">
        <v>0</v>
      </c>
      <c r="F421" s="551">
        <v>0</v>
      </c>
      <c r="G421" s="551">
        <v>0</v>
      </c>
      <c r="H421" s="552">
        <f t="shared" si="6"/>
        <v>0</v>
      </c>
    </row>
    <row r="422" spans="2:8" ht="27" customHeight="1" x14ac:dyDescent="0.35">
      <c r="B422" s="554" t="s">
        <v>1322</v>
      </c>
      <c r="C422" s="555" t="s">
        <v>1323</v>
      </c>
      <c r="D422" s="556"/>
      <c r="E422" s="556"/>
      <c r="F422" s="556"/>
      <c r="G422" s="556"/>
      <c r="H422" s="557">
        <f t="shared" si="6"/>
        <v>0</v>
      </c>
    </row>
    <row r="423" spans="2:8" ht="27" customHeight="1" x14ac:dyDescent="0.35">
      <c r="B423" s="554" t="s">
        <v>1324</v>
      </c>
      <c r="C423" s="555" t="s">
        <v>1325</v>
      </c>
      <c r="D423" s="556"/>
      <c r="E423" s="556"/>
      <c r="F423" s="556"/>
      <c r="G423" s="556"/>
      <c r="H423" s="557">
        <f t="shared" si="6"/>
        <v>0</v>
      </c>
    </row>
    <row r="424" spans="2:8" ht="27" customHeight="1" x14ac:dyDescent="0.35">
      <c r="B424" s="554" t="s">
        <v>1326</v>
      </c>
      <c r="C424" s="555" t="s">
        <v>1327</v>
      </c>
      <c r="D424" s="556"/>
      <c r="E424" s="556"/>
      <c r="F424" s="556"/>
      <c r="G424" s="556"/>
      <c r="H424" s="557">
        <f t="shared" si="6"/>
        <v>0</v>
      </c>
    </row>
    <row r="425" spans="2:8" ht="27" customHeight="1" x14ac:dyDescent="0.35">
      <c r="B425" s="554" t="s">
        <v>1328</v>
      </c>
      <c r="C425" s="555" t="s">
        <v>1329</v>
      </c>
      <c r="D425" s="556"/>
      <c r="E425" s="556"/>
      <c r="F425" s="556"/>
      <c r="G425" s="556"/>
      <c r="H425" s="557">
        <f t="shared" si="6"/>
        <v>0</v>
      </c>
    </row>
    <row r="426" spans="2:8" ht="27" customHeight="1" x14ac:dyDescent="0.35">
      <c r="B426" s="554" t="s">
        <v>1330</v>
      </c>
      <c r="C426" s="555" t="s">
        <v>1331</v>
      </c>
      <c r="D426" s="556"/>
      <c r="E426" s="556"/>
      <c r="F426" s="556"/>
      <c r="G426" s="556"/>
      <c r="H426" s="557">
        <f t="shared" si="6"/>
        <v>0</v>
      </c>
    </row>
    <row r="427" spans="2:8" ht="27" customHeight="1" x14ac:dyDescent="0.35">
      <c r="B427" s="554" t="s">
        <v>1332</v>
      </c>
      <c r="C427" s="555" t="s">
        <v>1333</v>
      </c>
      <c r="D427" s="556"/>
      <c r="E427" s="556"/>
      <c r="F427" s="556"/>
      <c r="G427" s="556"/>
      <c r="H427" s="557">
        <f t="shared" si="6"/>
        <v>0</v>
      </c>
    </row>
    <row r="428" spans="2:8" ht="27" customHeight="1" x14ac:dyDescent="0.35">
      <c r="B428" s="554" t="s">
        <v>1334</v>
      </c>
      <c r="C428" s="555" t="s">
        <v>1335</v>
      </c>
      <c r="D428" s="556"/>
      <c r="E428" s="556"/>
      <c r="F428" s="556"/>
      <c r="G428" s="556"/>
      <c r="H428" s="557">
        <f t="shared" si="6"/>
        <v>0</v>
      </c>
    </row>
    <row r="429" spans="2:8" ht="27" customHeight="1" x14ac:dyDescent="0.35">
      <c r="B429" s="549" t="s">
        <v>1336</v>
      </c>
      <c r="C429" s="553" t="s">
        <v>1337</v>
      </c>
      <c r="D429" s="551">
        <v>0</v>
      </c>
      <c r="E429" s="551">
        <v>204320.78</v>
      </c>
      <c r="F429" s="551">
        <v>0</v>
      </c>
      <c r="G429" s="551">
        <v>0</v>
      </c>
      <c r="H429" s="552">
        <f t="shared" si="6"/>
        <v>204320.78</v>
      </c>
    </row>
    <row r="430" spans="2:8" ht="27" customHeight="1" x14ac:dyDescent="0.35">
      <c r="B430" s="549" t="s">
        <v>1338</v>
      </c>
      <c r="C430" s="553" t="s">
        <v>1339</v>
      </c>
      <c r="D430" s="551">
        <v>0</v>
      </c>
      <c r="E430" s="551">
        <v>0</v>
      </c>
      <c r="F430" s="551">
        <v>0</v>
      </c>
      <c r="G430" s="551">
        <v>0</v>
      </c>
      <c r="H430" s="552">
        <f t="shared" si="6"/>
        <v>0</v>
      </c>
    </row>
    <row r="431" spans="2:8" ht="27" customHeight="1" x14ac:dyDescent="0.35">
      <c r="B431" s="549" t="s">
        <v>1340</v>
      </c>
      <c r="C431" s="550" t="s">
        <v>1341</v>
      </c>
      <c r="D431" s="551">
        <v>0</v>
      </c>
      <c r="E431" s="551">
        <v>0</v>
      </c>
      <c r="F431" s="551">
        <v>0</v>
      </c>
      <c r="G431" s="551">
        <v>0</v>
      </c>
      <c r="H431" s="552">
        <f t="shared" si="6"/>
        <v>0</v>
      </c>
    </row>
    <row r="432" spans="2:8" ht="27" customHeight="1" x14ac:dyDescent="0.35">
      <c r="B432" s="554" t="s">
        <v>1342</v>
      </c>
      <c r="C432" s="558" t="s">
        <v>1343</v>
      </c>
      <c r="D432" s="556"/>
      <c r="E432" s="556"/>
      <c r="F432" s="556"/>
      <c r="G432" s="556"/>
      <c r="H432" s="557">
        <f t="shared" si="6"/>
        <v>0</v>
      </c>
    </row>
    <row r="433" spans="2:10" ht="27" customHeight="1" x14ac:dyDescent="0.35">
      <c r="B433" s="549" t="s">
        <v>1344</v>
      </c>
      <c r="C433" s="553" t="s">
        <v>1345</v>
      </c>
      <c r="D433" s="551">
        <v>0</v>
      </c>
      <c r="E433" s="551">
        <v>0</v>
      </c>
      <c r="F433" s="551">
        <v>0</v>
      </c>
      <c r="G433" s="551">
        <v>0</v>
      </c>
      <c r="H433" s="552">
        <f t="shared" si="6"/>
        <v>0</v>
      </c>
    </row>
    <row r="434" spans="2:10" ht="27" customHeight="1" x14ac:dyDescent="0.35">
      <c r="B434" s="554" t="s">
        <v>1346</v>
      </c>
      <c r="C434" s="555" t="s">
        <v>1347</v>
      </c>
      <c r="D434" s="556"/>
      <c r="E434" s="556"/>
      <c r="F434" s="556"/>
      <c r="G434" s="556"/>
      <c r="H434" s="557">
        <f t="shared" si="6"/>
        <v>0</v>
      </c>
    </row>
    <row r="435" spans="2:10" ht="27" customHeight="1" x14ac:dyDescent="0.35">
      <c r="B435" s="549" t="s">
        <v>1348</v>
      </c>
      <c r="C435" s="553" t="s">
        <v>1349</v>
      </c>
      <c r="D435" s="551">
        <v>0</v>
      </c>
      <c r="E435" s="551">
        <v>0</v>
      </c>
      <c r="F435" s="551">
        <v>0</v>
      </c>
      <c r="G435" s="551">
        <v>0</v>
      </c>
      <c r="H435" s="552">
        <f t="shared" si="6"/>
        <v>0</v>
      </c>
    </row>
    <row r="436" spans="2:10" ht="27" customHeight="1" x14ac:dyDescent="0.35">
      <c r="B436" s="554" t="s">
        <v>1350</v>
      </c>
      <c r="C436" s="555" t="s">
        <v>1351</v>
      </c>
      <c r="D436" s="556"/>
      <c r="E436" s="556"/>
      <c r="F436" s="556"/>
      <c r="G436" s="556"/>
      <c r="H436" s="557">
        <f t="shared" si="6"/>
        <v>0</v>
      </c>
    </row>
    <row r="437" spans="2:10" ht="27" customHeight="1" x14ac:dyDescent="0.35">
      <c r="B437" s="549" t="s">
        <v>1352</v>
      </c>
      <c r="C437" s="553" t="s">
        <v>1353</v>
      </c>
      <c r="D437" s="551">
        <v>0</v>
      </c>
      <c r="E437" s="551">
        <v>0</v>
      </c>
      <c r="F437" s="551">
        <v>0</v>
      </c>
      <c r="G437" s="551">
        <v>0</v>
      </c>
      <c r="H437" s="552">
        <f t="shared" si="6"/>
        <v>0</v>
      </c>
    </row>
    <row r="438" spans="2:10" ht="27" customHeight="1" x14ac:dyDescent="0.35">
      <c r="B438" s="554" t="s">
        <v>1354</v>
      </c>
      <c r="C438" s="555" t="s">
        <v>1355</v>
      </c>
      <c r="D438" s="556"/>
      <c r="E438" s="556"/>
      <c r="F438" s="556"/>
      <c r="G438" s="556"/>
      <c r="H438" s="557">
        <f t="shared" si="6"/>
        <v>0</v>
      </c>
    </row>
    <row r="439" spans="2:10" ht="27" customHeight="1" x14ac:dyDescent="0.35">
      <c r="B439" s="549" t="s">
        <v>1356</v>
      </c>
      <c r="C439" s="553" t="s">
        <v>1357</v>
      </c>
      <c r="D439" s="551">
        <v>0</v>
      </c>
      <c r="E439" s="551">
        <v>0</v>
      </c>
      <c r="F439" s="551">
        <v>0</v>
      </c>
      <c r="G439" s="551">
        <v>0</v>
      </c>
      <c r="H439" s="552">
        <f t="shared" si="6"/>
        <v>0</v>
      </c>
    </row>
    <row r="440" spans="2:10" ht="27" customHeight="1" x14ac:dyDescent="0.35">
      <c r="B440" s="554" t="s">
        <v>1358</v>
      </c>
      <c r="C440" s="555" t="s">
        <v>1357</v>
      </c>
      <c r="D440" s="556"/>
      <c r="E440" s="556"/>
      <c r="F440" s="556"/>
      <c r="G440" s="556"/>
      <c r="H440" s="557">
        <f t="shared" si="6"/>
        <v>0</v>
      </c>
    </row>
    <row r="441" spans="2:10" ht="27" customHeight="1" x14ac:dyDescent="0.35">
      <c r="B441" s="549" t="s">
        <v>1359</v>
      </c>
      <c r="C441" s="553" t="s">
        <v>1360</v>
      </c>
      <c r="D441" s="551">
        <v>0</v>
      </c>
      <c r="E441" s="551">
        <v>0</v>
      </c>
      <c r="F441" s="551">
        <v>0</v>
      </c>
      <c r="G441" s="551">
        <v>0</v>
      </c>
      <c r="H441" s="552">
        <f t="shared" si="6"/>
        <v>0</v>
      </c>
      <c r="J441" s="60"/>
    </row>
    <row r="442" spans="2:10" ht="27" customHeight="1" x14ac:dyDescent="0.35">
      <c r="B442" s="554" t="s">
        <v>1361</v>
      </c>
      <c r="C442" s="555" t="s">
        <v>1362</v>
      </c>
      <c r="D442" s="556"/>
      <c r="E442" s="556"/>
      <c r="F442" s="556"/>
      <c r="G442" s="556"/>
      <c r="H442" s="557">
        <f t="shared" si="6"/>
        <v>0</v>
      </c>
    </row>
    <row r="443" spans="2:10" ht="27" customHeight="1" x14ac:dyDescent="0.35">
      <c r="B443" s="549" t="s">
        <v>1363</v>
      </c>
      <c r="C443" s="553" t="s">
        <v>1364</v>
      </c>
      <c r="D443" s="551">
        <v>0</v>
      </c>
      <c r="E443" s="551">
        <v>0</v>
      </c>
      <c r="F443" s="551">
        <v>0</v>
      </c>
      <c r="G443" s="551">
        <v>0</v>
      </c>
      <c r="H443" s="552">
        <f t="shared" si="6"/>
        <v>0</v>
      </c>
    </row>
    <row r="444" spans="2:10" ht="27" customHeight="1" x14ac:dyDescent="0.35">
      <c r="B444" s="554" t="s">
        <v>1365</v>
      </c>
      <c r="C444" s="555" t="s">
        <v>1366</v>
      </c>
      <c r="D444" s="556"/>
      <c r="E444" s="556"/>
      <c r="F444" s="556"/>
      <c r="G444" s="556"/>
      <c r="H444" s="557">
        <f t="shared" si="6"/>
        <v>0</v>
      </c>
    </row>
    <row r="445" spans="2:10" ht="27" customHeight="1" x14ac:dyDescent="0.35">
      <c r="B445" s="549" t="s">
        <v>1367</v>
      </c>
      <c r="C445" s="553" t="s">
        <v>1368</v>
      </c>
      <c r="D445" s="551">
        <v>0</v>
      </c>
      <c r="E445" s="551">
        <v>0</v>
      </c>
      <c r="F445" s="551">
        <v>0</v>
      </c>
      <c r="G445" s="551">
        <v>0</v>
      </c>
      <c r="H445" s="552">
        <f t="shared" si="6"/>
        <v>0</v>
      </c>
    </row>
    <row r="446" spans="2:10" ht="27" customHeight="1" x14ac:dyDescent="0.35">
      <c r="B446" s="554" t="s">
        <v>1369</v>
      </c>
      <c r="C446" s="555" t="s">
        <v>1370</v>
      </c>
      <c r="D446" s="556"/>
      <c r="E446" s="556"/>
      <c r="F446" s="556"/>
      <c r="G446" s="556"/>
      <c r="H446" s="557">
        <f t="shared" si="6"/>
        <v>0</v>
      </c>
    </row>
    <row r="447" spans="2:10" ht="27" customHeight="1" x14ac:dyDescent="0.35">
      <c r="B447" s="549" t="s">
        <v>1371</v>
      </c>
      <c r="C447" s="553" t="s">
        <v>1372</v>
      </c>
      <c r="D447" s="551">
        <v>0</v>
      </c>
      <c r="E447" s="551">
        <v>0</v>
      </c>
      <c r="F447" s="551">
        <v>0</v>
      </c>
      <c r="G447" s="551">
        <v>0</v>
      </c>
      <c r="H447" s="552">
        <f t="shared" si="6"/>
        <v>0</v>
      </c>
    </row>
    <row r="448" spans="2:10" ht="27" customHeight="1" x14ac:dyDescent="0.35">
      <c r="B448" s="554" t="s">
        <v>1373</v>
      </c>
      <c r="C448" s="555" t="s">
        <v>1372</v>
      </c>
      <c r="D448" s="556"/>
      <c r="E448" s="556"/>
      <c r="F448" s="556"/>
      <c r="G448" s="556"/>
      <c r="H448" s="557">
        <f t="shared" si="6"/>
        <v>0</v>
      </c>
    </row>
    <row r="449" spans="2:8" ht="27" customHeight="1" x14ac:dyDescent="0.35">
      <c r="B449" s="549" t="s">
        <v>1374</v>
      </c>
      <c r="C449" s="553" t="s">
        <v>1375</v>
      </c>
      <c r="D449" s="551">
        <v>0</v>
      </c>
      <c r="E449" s="551">
        <v>0</v>
      </c>
      <c r="F449" s="551">
        <v>0</v>
      </c>
      <c r="G449" s="551">
        <v>0</v>
      </c>
      <c r="H449" s="552">
        <f t="shared" si="6"/>
        <v>0</v>
      </c>
    </row>
    <row r="450" spans="2:8" ht="27" customHeight="1" x14ac:dyDescent="0.35">
      <c r="B450" s="549" t="s">
        <v>1376</v>
      </c>
      <c r="C450" s="553" t="s">
        <v>1377</v>
      </c>
      <c r="D450" s="551">
        <v>0</v>
      </c>
      <c r="E450" s="551">
        <v>0</v>
      </c>
      <c r="F450" s="551">
        <v>0</v>
      </c>
      <c r="G450" s="551">
        <v>0</v>
      </c>
      <c r="H450" s="552">
        <f t="shared" si="6"/>
        <v>0</v>
      </c>
    </row>
    <row r="451" spans="2:8" ht="27" customHeight="1" x14ac:dyDescent="0.35">
      <c r="B451" s="554" t="s">
        <v>1378</v>
      </c>
      <c r="C451" s="558" t="s">
        <v>1379</v>
      </c>
      <c r="D451" s="556"/>
      <c r="E451" s="556"/>
      <c r="F451" s="556"/>
      <c r="G451" s="556"/>
      <c r="H451" s="557">
        <f t="shared" si="6"/>
        <v>0</v>
      </c>
    </row>
    <row r="452" spans="2:8" ht="27" customHeight="1" x14ac:dyDescent="0.35">
      <c r="B452" s="549" t="s">
        <v>1380</v>
      </c>
      <c r="C452" s="553" t="s">
        <v>1381</v>
      </c>
      <c r="D452" s="551">
        <v>0</v>
      </c>
      <c r="E452" s="551">
        <v>0</v>
      </c>
      <c r="F452" s="551">
        <v>0</v>
      </c>
      <c r="G452" s="551">
        <v>0</v>
      </c>
      <c r="H452" s="552">
        <f t="shared" si="6"/>
        <v>0</v>
      </c>
    </row>
    <row r="453" spans="2:8" ht="27" customHeight="1" x14ac:dyDescent="0.35">
      <c r="B453" s="554" t="s">
        <v>1382</v>
      </c>
      <c r="C453" s="555" t="s">
        <v>1383</v>
      </c>
      <c r="D453" s="556"/>
      <c r="E453" s="556"/>
      <c r="F453" s="556"/>
      <c r="G453" s="556"/>
      <c r="H453" s="557">
        <f t="shared" si="6"/>
        <v>0</v>
      </c>
    </row>
    <row r="454" spans="2:8" ht="27" customHeight="1" x14ac:dyDescent="0.35">
      <c r="B454" s="549" t="s">
        <v>1384</v>
      </c>
      <c r="C454" s="553" t="s">
        <v>1385</v>
      </c>
      <c r="D454" s="551">
        <v>0</v>
      </c>
      <c r="E454" s="551">
        <v>0</v>
      </c>
      <c r="F454" s="551">
        <v>0</v>
      </c>
      <c r="G454" s="551">
        <v>0</v>
      </c>
      <c r="H454" s="552">
        <f t="shared" si="6"/>
        <v>0</v>
      </c>
    </row>
    <row r="455" spans="2:8" ht="27" customHeight="1" x14ac:dyDescent="0.35">
      <c r="B455" s="554" t="s">
        <v>1386</v>
      </c>
      <c r="C455" s="555" t="s">
        <v>1385</v>
      </c>
      <c r="D455" s="556"/>
      <c r="E455" s="556"/>
      <c r="F455" s="556"/>
      <c r="G455" s="556"/>
      <c r="H455" s="557">
        <f t="shared" si="6"/>
        <v>0</v>
      </c>
    </row>
    <row r="456" spans="2:8" ht="27" customHeight="1" x14ac:dyDescent="0.35">
      <c r="B456" s="549" t="s">
        <v>1387</v>
      </c>
      <c r="C456" s="553" t="s">
        <v>1388</v>
      </c>
      <c r="D456" s="551">
        <v>0</v>
      </c>
      <c r="E456" s="551">
        <v>0</v>
      </c>
      <c r="F456" s="551">
        <v>0</v>
      </c>
      <c r="G456" s="551">
        <v>0</v>
      </c>
      <c r="H456" s="552">
        <f t="shared" si="6"/>
        <v>0</v>
      </c>
    </row>
    <row r="457" spans="2:8" ht="27" customHeight="1" x14ac:dyDescent="0.35">
      <c r="B457" s="554" t="s">
        <v>1389</v>
      </c>
      <c r="C457" s="555" t="s">
        <v>1390</v>
      </c>
      <c r="D457" s="556"/>
      <c r="E457" s="556"/>
      <c r="F457" s="556"/>
      <c r="G457" s="556"/>
      <c r="H457" s="557">
        <f t="shared" si="6"/>
        <v>0</v>
      </c>
    </row>
    <row r="458" spans="2:8" ht="27" customHeight="1" x14ac:dyDescent="0.35">
      <c r="B458" s="554" t="s">
        <v>1391</v>
      </c>
      <c r="C458" s="555" t="s">
        <v>1392</v>
      </c>
      <c r="D458" s="556"/>
      <c r="E458" s="556"/>
      <c r="F458" s="556"/>
      <c r="G458" s="556"/>
      <c r="H458" s="557">
        <f t="shared" si="6"/>
        <v>0</v>
      </c>
    </row>
    <row r="459" spans="2:8" ht="27" customHeight="1" x14ac:dyDescent="0.35">
      <c r="B459" s="549" t="s">
        <v>1393</v>
      </c>
      <c r="C459" s="553" t="s">
        <v>1394</v>
      </c>
      <c r="D459" s="551">
        <v>0</v>
      </c>
      <c r="E459" s="551">
        <v>0</v>
      </c>
      <c r="F459" s="551">
        <v>0</v>
      </c>
      <c r="G459" s="551">
        <v>0</v>
      </c>
      <c r="H459" s="552">
        <f t="shared" si="6"/>
        <v>0</v>
      </c>
    </row>
    <row r="460" spans="2:8" ht="27" customHeight="1" x14ac:dyDescent="0.35">
      <c r="B460" s="554" t="s">
        <v>1395</v>
      </c>
      <c r="C460" s="555" t="s">
        <v>1396</v>
      </c>
      <c r="D460" s="556"/>
      <c r="E460" s="556"/>
      <c r="F460" s="556"/>
      <c r="G460" s="556"/>
      <c r="H460" s="557">
        <f t="shared" ref="H460:H523" si="7">D460+E460+F460+G460</f>
        <v>0</v>
      </c>
    </row>
    <row r="461" spans="2:8" ht="27" customHeight="1" x14ac:dyDescent="0.35">
      <c r="B461" s="549" t="s">
        <v>1397</v>
      </c>
      <c r="C461" s="553" t="s">
        <v>1398</v>
      </c>
      <c r="D461" s="551">
        <v>0</v>
      </c>
      <c r="E461" s="551">
        <v>0</v>
      </c>
      <c r="F461" s="551">
        <v>0</v>
      </c>
      <c r="G461" s="551">
        <v>0</v>
      </c>
      <c r="H461" s="552">
        <f t="shared" si="7"/>
        <v>0</v>
      </c>
    </row>
    <row r="462" spans="2:8" ht="27" customHeight="1" x14ac:dyDescent="0.35">
      <c r="B462" s="549" t="s">
        <v>1399</v>
      </c>
      <c r="C462" s="553" t="s">
        <v>1400</v>
      </c>
      <c r="D462" s="551">
        <v>0</v>
      </c>
      <c r="E462" s="551">
        <v>0</v>
      </c>
      <c r="F462" s="551">
        <v>0</v>
      </c>
      <c r="G462" s="551">
        <v>0</v>
      </c>
      <c r="H462" s="552">
        <f t="shared" si="7"/>
        <v>0</v>
      </c>
    </row>
    <row r="463" spans="2:8" ht="27" customHeight="1" x14ac:dyDescent="0.35">
      <c r="B463" s="554" t="s">
        <v>1401</v>
      </c>
      <c r="C463" s="558" t="s">
        <v>1400</v>
      </c>
      <c r="D463" s="556"/>
      <c r="E463" s="556"/>
      <c r="F463" s="556"/>
      <c r="G463" s="556"/>
      <c r="H463" s="557">
        <f t="shared" si="7"/>
        <v>0</v>
      </c>
    </row>
    <row r="464" spans="2:8" ht="27" customHeight="1" x14ac:dyDescent="0.35">
      <c r="B464" s="549" t="s">
        <v>1402</v>
      </c>
      <c r="C464" s="553" t="s">
        <v>1403</v>
      </c>
      <c r="D464" s="551">
        <v>0</v>
      </c>
      <c r="E464" s="551">
        <v>0</v>
      </c>
      <c r="F464" s="551">
        <v>0</v>
      </c>
      <c r="G464" s="551">
        <v>0</v>
      </c>
      <c r="H464" s="552">
        <f t="shared" si="7"/>
        <v>0</v>
      </c>
    </row>
    <row r="465" spans="2:8" ht="27" customHeight="1" x14ac:dyDescent="0.35">
      <c r="B465" s="554" t="s">
        <v>1404</v>
      </c>
      <c r="C465" s="555" t="s">
        <v>1403</v>
      </c>
      <c r="D465" s="556"/>
      <c r="E465" s="556"/>
      <c r="F465" s="556"/>
      <c r="G465" s="556"/>
      <c r="H465" s="557">
        <f t="shared" si="7"/>
        <v>0</v>
      </c>
    </row>
    <row r="466" spans="2:8" ht="27" customHeight="1" x14ac:dyDescent="0.35">
      <c r="B466" s="549" t="s">
        <v>1405</v>
      </c>
      <c r="C466" s="553" t="s">
        <v>1406</v>
      </c>
      <c r="D466" s="551">
        <v>0</v>
      </c>
      <c r="E466" s="551">
        <v>0</v>
      </c>
      <c r="F466" s="551">
        <v>0</v>
      </c>
      <c r="G466" s="551">
        <v>0</v>
      </c>
      <c r="H466" s="552">
        <f t="shared" si="7"/>
        <v>0</v>
      </c>
    </row>
    <row r="467" spans="2:8" ht="27" customHeight="1" x14ac:dyDescent="0.35">
      <c r="B467" s="554" t="s">
        <v>1407</v>
      </c>
      <c r="C467" s="555" t="s">
        <v>1406</v>
      </c>
      <c r="D467" s="556"/>
      <c r="E467" s="556"/>
      <c r="F467" s="556"/>
      <c r="G467" s="556"/>
      <c r="H467" s="557">
        <f t="shared" si="7"/>
        <v>0</v>
      </c>
    </row>
    <row r="468" spans="2:8" ht="27" customHeight="1" x14ac:dyDescent="0.35">
      <c r="B468" s="549" t="s">
        <v>1408</v>
      </c>
      <c r="C468" s="553" t="s">
        <v>1409</v>
      </c>
      <c r="D468" s="551">
        <v>0</v>
      </c>
      <c r="E468" s="551">
        <v>0</v>
      </c>
      <c r="F468" s="551">
        <v>0</v>
      </c>
      <c r="G468" s="551">
        <v>0</v>
      </c>
      <c r="H468" s="552">
        <f t="shared" si="7"/>
        <v>0</v>
      </c>
    </row>
    <row r="469" spans="2:8" ht="27" customHeight="1" x14ac:dyDescent="0.35">
      <c r="B469" s="554" t="s">
        <v>1410</v>
      </c>
      <c r="C469" s="555" t="s">
        <v>1409</v>
      </c>
      <c r="D469" s="556"/>
      <c r="E469" s="556"/>
      <c r="F469" s="556"/>
      <c r="G469" s="556"/>
      <c r="H469" s="557">
        <f t="shared" si="7"/>
        <v>0</v>
      </c>
    </row>
    <row r="470" spans="2:8" ht="27" customHeight="1" x14ac:dyDescent="0.35">
      <c r="B470" s="549" t="s">
        <v>1411</v>
      </c>
      <c r="C470" s="553" t="s">
        <v>1412</v>
      </c>
      <c r="D470" s="551">
        <v>0</v>
      </c>
      <c r="E470" s="551">
        <v>0</v>
      </c>
      <c r="F470" s="551">
        <v>0</v>
      </c>
      <c r="G470" s="551">
        <v>0</v>
      </c>
      <c r="H470" s="552">
        <f t="shared" si="7"/>
        <v>0</v>
      </c>
    </row>
    <row r="471" spans="2:8" ht="27" customHeight="1" x14ac:dyDescent="0.35">
      <c r="B471" s="554" t="s">
        <v>1413</v>
      </c>
      <c r="C471" s="555" t="s">
        <v>1414</v>
      </c>
      <c r="D471" s="556"/>
      <c r="E471" s="556"/>
      <c r="F471" s="556"/>
      <c r="G471" s="556"/>
      <c r="H471" s="557">
        <f t="shared" si="7"/>
        <v>0</v>
      </c>
    </row>
    <row r="472" spans="2:8" ht="27" customHeight="1" x14ac:dyDescent="0.35">
      <c r="B472" s="549" t="s">
        <v>1415</v>
      </c>
      <c r="C472" s="553" t="s">
        <v>1416</v>
      </c>
      <c r="D472" s="551">
        <v>0</v>
      </c>
      <c r="E472" s="551">
        <v>0</v>
      </c>
      <c r="F472" s="551">
        <v>0</v>
      </c>
      <c r="G472" s="551">
        <v>0</v>
      </c>
      <c r="H472" s="552">
        <f t="shared" si="7"/>
        <v>0</v>
      </c>
    </row>
    <row r="473" spans="2:8" ht="27" customHeight="1" x14ac:dyDescent="0.35">
      <c r="B473" s="554" t="s">
        <v>1417</v>
      </c>
      <c r="C473" s="555" t="s">
        <v>1416</v>
      </c>
      <c r="D473" s="556"/>
      <c r="E473" s="556"/>
      <c r="F473" s="556"/>
      <c r="G473" s="556"/>
      <c r="H473" s="557">
        <f t="shared" si="7"/>
        <v>0</v>
      </c>
    </row>
    <row r="474" spans="2:8" ht="27" customHeight="1" x14ac:dyDescent="0.35">
      <c r="B474" s="549" t="s">
        <v>1418</v>
      </c>
      <c r="C474" s="553" t="s">
        <v>1419</v>
      </c>
      <c r="D474" s="551">
        <v>0</v>
      </c>
      <c r="E474" s="551">
        <v>0</v>
      </c>
      <c r="F474" s="551">
        <v>0</v>
      </c>
      <c r="G474" s="551">
        <v>0</v>
      </c>
      <c r="H474" s="552">
        <f t="shared" si="7"/>
        <v>0</v>
      </c>
    </row>
    <row r="475" spans="2:8" ht="27" customHeight="1" x14ac:dyDescent="0.35">
      <c r="B475" s="554" t="s">
        <v>1420</v>
      </c>
      <c r="C475" s="555" t="s">
        <v>1419</v>
      </c>
      <c r="D475" s="556"/>
      <c r="E475" s="556"/>
      <c r="F475" s="556"/>
      <c r="G475" s="556"/>
      <c r="H475" s="557">
        <f t="shared" si="7"/>
        <v>0</v>
      </c>
    </row>
    <row r="476" spans="2:8" ht="27" customHeight="1" x14ac:dyDescent="0.35">
      <c r="B476" s="549" t="s">
        <v>1421</v>
      </c>
      <c r="C476" s="553" t="s">
        <v>1422</v>
      </c>
      <c r="D476" s="551">
        <v>0</v>
      </c>
      <c r="E476" s="551">
        <v>0</v>
      </c>
      <c r="F476" s="551">
        <v>0</v>
      </c>
      <c r="G476" s="551">
        <v>0</v>
      </c>
      <c r="H476" s="552">
        <f t="shared" si="7"/>
        <v>0</v>
      </c>
    </row>
    <row r="477" spans="2:8" ht="27" customHeight="1" x14ac:dyDescent="0.35">
      <c r="B477" s="554" t="s">
        <v>1423</v>
      </c>
      <c r="C477" s="555" t="s">
        <v>1422</v>
      </c>
      <c r="D477" s="556"/>
      <c r="E477" s="556"/>
      <c r="F477" s="556"/>
      <c r="G477" s="556"/>
      <c r="H477" s="557">
        <f t="shared" si="7"/>
        <v>0</v>
      </c>
    </row>
    <row r="478" spans="2:8" ht="27" customHeight="1" x14ac:dyDescent="0.35">
      <c r="B478" s="554" t="s">
        <v>1424</v>
      </c>
      <c r="C478" s="555" t="s">
        <v>1425</v>
      </c>
      <c r="D478" s="556"/>
      <c r="E478" s="556"/>
      <c r="F478" s="556"/>
      <c r="G478" s="556"/>
      <c r="H478" s="557">
        <f t="shared" si="7"/>
        <v>0</v>
      </c>
    </row>
    <row r="479" spans="2:8" ht="27" customHeight="1" x14ac:dyDescent="0.35">
      <c r="B479" s="554" t="s">
        <v>1426</v>
      </c>
      <c r="C479" s="555" t="s">
        <v>1427</v>
      </c>
      <c r="D479" s="556"/>
      <c r="E479" s="556"/>
      <c r="F479" s="556"/>
      <c r="G479" s="556"/>
      <c r="H479" s="557">
        <f t="shared" si="7"/>
        <v>0</v>
      </c>
    </row>
    <row r="480" spans="2:8" ht="27" customHeight="1" x14ac:dyDescent="0.35">
      <c r="B480" s="549" t="s">
        <v>1428</v>
      </c>
      <c r="C480" s="553" t="s">
        <v>1429</v>
      </c>
      <c r="D480" s="551">
        <v>0</v>
      </c>
      <c r="E480" s="551">
        <v>0</v>
      </c>
      <c r="F480" s="551">
        <v>0</v>
      </c>
      <c r="G480" s="551">
        <v>0</v>
      </c>
      <c r="H480" s="552">
        <f t="shared" si="7"/>
        <v>0</v>
      </c>
    </row>
    <row r="481" spans="2:10" ht="27" customHeight="1" x14ac:dyDescent="0.35">
      <c r="B481" s="554" t="s">
        <v>1430</v>
      </c>
      <c r="C481" s="555" t="s">
        <v>1431</v>
      </c>
      <c r="D481" s="556"/>
      <c r="E481" s="556"/>
      <c r="F481" s="556"/>
      <c r="G481" s="556"/>
      <c r="H481" s="557">
        <f t="shared" si="7"/>
        <v>0</v>
      </c>
    </row>
    <row r="482" spans="2:10" ht="27" customHeight="1" x14ac:dyDescent="0.35">
      <c r="B482" s="554" t="s">
        <v>1432</v>
      </c>
      <c r="C482" s="555" t="s">
        <v>1433</v>
      </c>
      <c r="D482" s="556"/>
      <c r="E482" s="556"/>
      <c r="F482" s="556"/>
      <c r="G482" s="556"/>
      <c r="H482" s="557">
        <f t="shared" si="7"/>
        <v>0</v>
      </c>
    </row>
    <row r="483" spans="2:10" ht="27" customHeight="1" x14ac:dyDescent="0.35">
      <c r="B483" s="554" t="s">
        <v>1434</v>
      </c>
      <c r="C483" s="555" t="s">
        <v>1435</v>
      </c>
      <c r="D483" s="556"/>
      <c r="E483" s="556"/>
      <c r="F483" s="556"/>
      <c r="G483" s="556"/>
      <c r="H483" s="557">
        <f t="shared" si="7"/>
        <v>0</v>
      </c>
    </row>
    <row r="484" spans="2:10" ht="27" customHeight="1" x14ac:dyDescent="0.35">
      <c r="B484" s="554" t="s">
        <v>1436</v>
      </c>
      <c r="C484" s="555" t="s">
        <v>1429</v>
      </c>
      <c r="D484" s="556"/>
      <c r="E484" s="556"/>
      <c r="F484" s="556"/>
      <c r="G484" s="556"/>
      <c r="H484" s="557">
        <f t="shared" si="7"/>
        <v>0</v>
      </c>
      <c r="I484" s="429" t="s">
        <v>472</v>
      </c>
      <c r="J484" s="429"/>
    </row>
    <row r="485" spans="2:10" ht="27" customHeight="1" x14ac:dyDescent="0.35">
      <c r="B485" s="549" t="s">
        <v>1437</v>
      </c>
      <c r="C485" s="553" t="s">
        <v>1438</v>
      </c>
      <c r="D485" s="551">
        <v>0</v>
      </c>
      <c r="E485" s="551">
        <v>204320.78</v>
      </c>
      <c r="F485" s="551">
        <v>0</v>
      </c>
      <c r="G485" s="551">
        <v>0</v>
      </c>
      <c r="H485" s="552">
        <f t="shared" si="7"/>
        <v>204320.78</v>
      </c>
    </row>
    <row r="486" spans="2:10" ht="27" customHeight="1" x14ac:dyDescent="0.35">
      <c r="B486" s="549" t="s">
        <v>1439</v>
      </c>
      <c r="C486" s="553" t="s">
        <v>1440</v>
      </c>
      <c r="D486" s="551">
        <v>0</v>
      </c>
      <c r="E486" s="551">
        <v>198401.31</v>
      </c>
      <c r="F486" s="551">
        <v>0</v>
      </c>
      <c r="G486" s="551">
        <v>0</v>
      </c>
      <c r="H486" s="552">
        <f t="shared" si="7"/>
        <v>198401.31</v>
      </c>
    </row>
    <row r="487" spans="2:10" ht="27" customHeight="1" x14ac:dyDescent="0.35">
      <c r="B487" s="554" t="s">
        <v>1441</v>
      </c>
      <c r="C487" s="558" t="s">
        <v>1442</v>
      </c>
      <c r="D487" s="556">
        <v>0</v>
      </c>
      <c r="E487" s="556">
        <v>198401.31</v>
      </c>
      <c r="F487" s="556">
        <v>0</v>
      </c>
      <c r="G487" s="556">
        <v>0</v>
      </c>
      <c r="H487" s="557">
        <f t="shared" si="7"/>
        <v>198401.31</v>
      </c>
    </row>
    <row r="488" spans="2:10" ht="27" customHeight="1" x14ac:dyDescent="0.35">
      <c r="B488" s="554" t="s">
        <v>1443</v>
      </c>
      <c r="C488" s="555" t="s">
        <v>207</v>
      </c>
      <c r="D488" s="556">
        <v>0</v>
      </c>
      <c r="E488" s="556">
        <v>0</v>
      </c>
      <c r="F488" s="556">
        <v>0</v>
      </c>
      <c r="G488" s="556">
        <v>0</v>
      </c>
      <c r="H488" s="557">
        <f t="shared" si="7"/>
        <v>0</v>
      </c>
    </row>
    <row r="489" spans="2:10" ht="27" customHeight="1" x14ac:dyDescent="0.35">
      <c r="B489" s="554" t="s">
        <v>1444</v>
      </c>
      <c r="C489" s="555" t="s">
        <v>1445</v>
      </c>
      <c r="D489" s="556"/>
      <c r="E489" s="556"/>
      <c r="F489" s="556"/>
      <c r="G489" s="556"/>
      <c r="H489" s="557">
        <f t="shared" si="7"/>
        <v>0</v>
      </c>
    </row>
    <row r="490" spans="2:10" ht="27" customHeight="1" x14ac:dyDescent="0.35">
      <c r="B490" s="554" t="s">
        <v>1446</v>
      </c>
      <c r="C490" s="555" t="s">
        <v>1447</v>
      </c>
      <c r="D490" s="556"/>
      <c r="E490" s="556"/>
      <c r="F490" s="556"/>
      <c r="G490" s="556"/>
      <c r="H490" s="557">
        <f t="shared" si="7"/>
        <v>0</v>
      </c>
    </row>
    <row r="491" spans="2:10" ht="27" customHeight="1" x14ac:dyDescent="0.35">
      <c r="B491" s="554" t="s">
        <v>1448</v>
      </c>
      <c r="C491" s="555" t="s">
        <v>1449</v>
      </c>
      <c r="D491" s="556"/>
      <c r="E491" s="556"/>
      <c r="F491" s="556"/>
      <c r="G491" s="556"/>
      <c r="H491" s="557">
        <f t="shared" si="7"/>
        <v>0</v>
      </c>
    </row>
    <row r="492" spans="2:10" ht="27" customHeight="1" x14ac:dyDescent="0.35">
      <c r="B492" s="554" t="s">
        <v>1450</v>
      </c>
      <c r="C492" s="555" t="s">
        <v>1451</v>
      </c>
      <c r="D492" s="556"/>
      <c r="E492" s="556"/>
      <c r="F492" s="556"/>
      <c r="G492" s="556"/>
      <c r="H492" s="557">
        <f t="shared" si="7"/>
        <v>0</v>
      </c>
    </row>
    <row r="493" spans="2:10" ht="27" customHeight="1" x14ac:dyDescent="0.35">
      <c r="B493" s="549" t="s">
        <v>1452</v>
      </c>
      <c r="C493" s="553" t="s">
        <v>1453</v>
      </c>
      <c r="D493" s="551">
        <v>0</v>
      </c>
      <c r="E493" s="551">
        <v>5919.47</v>
      </c>
      <c r="F493" s="551">
        <v>0</v>
      </c>
      <c r="G493" s="551">
        <v>0</v>
      </c>
      <c r="H493" s="552">
        <f t="shared" si="7"/>
        <v>5919.47</v>
      </c>
    </row>
    <row r="494" spans="2:10" ht="27" customHeight="1" x14ac:dyDescent="0.35">
      <c r="B494" s="554" t="s">
        <v>1454</v>
      </c>
      <c r="C494" s="555" t="s">
        <v>208</v>
      </c>
      <c r="D494" s="556">
        <v>0</v>
      </c>
      <c r="E494" s="556">
        <v>5919.47</v>
      </c>
      <c r="F494" s="556">
        <v>0</v>
      </c>
      <c r="G494" s="556">
        <v>0</v>
      </c>
      <c r="H494" s="557">
        <f t="shared" si="7"/>
        <v>5919.47</v>
      </c>
    </row>
    <row r="495" spans="2:10" ht="27" customHeight="1" x14ac:dyDescent="0.35">
      <c r="B495" s="554" t="s">
        <v>1455</v>
      </c>
      <c r="C495" s="555" t="s">
        <v>203</v>
      </c>
      <c r="D495" s="556"/>
      <c r="E495" s="556"/>
      <c r="F495" s="556"/>
      <c r="G495" s="556"/>
      <c r="H495" s="557">
        <f t="shared" si="7"/>
        <v>0</v>
      </c>
    </row>
    <row r="496" spans="2:10" ht="27" customHeight="1" x14ac:dyDescent="0.35">
      <c r="B496" s="554" t="s">
        <v>1456</v>
      </c>
      <c r="C496" s="555" t="s">
        <v>1457</v>
      </c>
      <c r="D496" s="556"/>
      <c r="E496" s="556"/>
      <c r="F496" s="556"/>
      <c r="G496" s="556"/>
      <c r="H496" s="557">
        <f t="shared" si="7"/>
        <v>0</v>
      </c>
    </row>
    <row r="497" spans="2:8" ht="27" customHeight="1" x14ac:dyDescent="0.35">
      <c r="B497" s="549" t="s">
        <v>1458</v>
      </c>
      <c r="C497" s="553" t="s">
        <v>1459</v>
      </c>
      <c r="D497" s="551">
        <v>0</v>
      </c>
      <c r="E497" s="551">
        <v>0</v>
      </c>
      <c r="F497" s="551">
        <v>0</v>
      </c>
      <c r="G497" s="551">
        <v>0</v>
      </c>
      <c r="H497" s="552">
        <f t="shared" si="7"/>
        <v>0</v>
      </c>
    </row>
    <row r="498" spans="2:8" ht="27" customHeight="1" x14ac:dyDescent="0.35">
      <c r="B498" s="554" t="s">
        <v>1460</v>
      </c>
      <c r="C498" s="555" t="s">
        <v>1461</v>
      </c>
      <c r="D498" s="556"/>
      <c r="E498" s="556"/>
      <c r="F498" s="556"/>
      <c r="G498" s="556"/>
      <c r="H498" s="557">
        <f t="shared" si="7"/>
        <v>0</v>
      </c>
    </row>
    <row r="499" spans="2:8" ht="27" customHeight="1" x14ac:dyDescent="0.35">
      <c r="B499" s="554" t="s">
        <v>1462</v>
      </c>
      <c r="C499" s="555" t="s">
        <v>1463</v>
      </c>
      <c r="D499" s="556"/>
      <c r="E499" s="556"/>
      <c r="F499" s="556"/>
      <c r="G499" s="556"/>
      <c r="H499" s="557">
        <f t="shared" si="7"/>
        <v>0</v>
      </c>
    </row>
    <row r="500" spans="2:8" ht="27" customHeight="1" x14ac:dyDescent="0.35">
      <c r="B500" s="549" t="s">
        <v>1464</v>
      </c>
      <c r="C500" s="553" t="s">
        <v>1465</v>
      </c>
      <c r="D500" s="551">
        <v>0</v>
      </c>
      <c r="E500" s="551">
        <v>0</v>
      </c>
      <c r="F500" s="551">
        <v>0</v>
      </c>
      <c r="G500" s="551">
        <v>0</v>
      </c>
      <c r="H500" s="552">
        <f t="shared" si="7"/>
        <v>0</v>
      </c>
    </row>
    <row r="501" spans="2:8" ht="27" customHeight="1" x14ac:dyDescent="0.35">
      <c r="B501" s="554" t="s">
        <v>1466</v>
      </c>
      <c r="C501" s="555" t="s">
        <v>1465</v>
      </c>
      <c r="D501" s="556">
        <v>0</v>
      </c>
      <c r="E501" s="556">
        <v>0</v>
      </c>
      <c r="F501" s="556">
        <v>0</v>
      </c>
      <c r="G501" s="556">
        <v>0</v>
      </c>
      <c r="H501" s="557">
        <f t="shared" si="7"/>
        <v>0</v>
      </c>
    </row>
    <row r="502" spans="2:8" ht="27" customHeight="1" x14ac:dyDescent="0.35">
      <c r="B502" s="549" t="s">
        <v>1467</v>
      </c>
      <c r="C502" s="553" t="s">
        <v>1468</v>
      </c>
      <c r="D502" s="551">
        <v>0</v>
      </c>
      <c r="E502" s="551">
        <v>0</v>
      </c>
      <c r="F502" s="551">
        <v>0</v>
      </c>
      <c r="G502" s="551">
        <v>0</v>
      </c>
      <c r="H502" s="552">
        <f t="shared" si="7"/>
        <v>0</v>
      </c>
    </row>
    <row r="503" spans="2:8" ht="27" customHeight="1" x14ac:dyDescent="0.35">
      <c r="B503" s="554" t="s">
        <v>1469</v>
      </c>
      <c r="C503" s="555" t="s">
        <v>1470</v>
      </c>
      <c r="D503" s="556"/>
      <c r="E503" s="556"/>
      <c r="F503" s="556"/>
      <c r="G503" s="556"/>
      <c r="H503" s="557">
        <f t="shared" si="7"/>
        <v>0</v>
      </c>
    </row>
    <row r="504" spans="2:8" ht="27" customHeight="1" x14ac:dyDescent="0.35">
      <c r="B504" s="554" t="s">
        <v>1471</v>
      </c>
      <c r="C504" s="555" t="s">
        <v>1472</v>
      </c>
      <c r="D504" s="556"/>
      <c r="E504" s="556"/>
      <c r="F504" s="556"/>
      <c r="G504" s="556"/>
      <c r="H504" s="557">
        <f t="shared" si="7"/>
        <v>0</v>
      </c>
    </row>
    <row r="505" spans="2:8" ht="27" customHeight="1" x14ac:dyDescent="0.35">
      <c r="B505" s="549" t="s">
        <v>1473</v>
      </c>
      <c r="C505" s="553" t="s">
        <v>1474</v>
      </c>
      <c r="D505" s="551">
        <v>0</v>
      </c>
      <c r="E505" s="551">
        <v>0</v>
      </c>
      <c r="F505" s="551">
        <v>0</v>
      </c>
      <c r="G505" s="551">
        <v>0</v>
      </c>
      <c r="H505" s="552">
        <f t="shared" si="7"/>
        <v>0</v>
      </c>
    </row>
    <row r="506" spans="2:8" ht="27" customHeight="1" x14ac:dyDescent="0.35">
      <c r="B506" s="554" t="s">
        <v>1475</v>
      </c>
      <c r="C506" s="555" t="s">
        <v>1474</v>
      </c>
      <c r="D506" s="556"/>
      <c r="E506" s="556"/>
      <c r="F506" s="556"/>
      <c r="G506" s="556"/>
      <c r="H506" s="557">
        <f t="shared" si="7"/>
        <v>0</v>
      </c>
    </row>
    <row r="507" spans="2:8" ht="27" customHeight="1" x14ac:dyDescent="0.35">
      <c r="B507" s="549" t="s">
        <v>1476</v>
      </c>
      <c r="C507" s="553" t="s">
        <v>1477</v>
      </c>
      <c r="D507" s="551">
        <v>0</v>
      </c>
      <c r="E507" s="551">
        <v>0</v>
      </c>
      <c r="F507" s="551">
        <v>0</v>
      </c>
      <c r="G507" s="551">
        <v>0</v>
      </c>
      <c r="H507" s="552">
        <f t="shared" si="7"/>
        <v>0</v>
      </c>
    </row>
    <row r="508" spans="2:8" ht="27" customHeight="1" x14ac:dyDescent="0.35">
      <c r="B508" s="554" t="s">
        <v>1478</v>
      </c>
      <c r="C508" s="555" t="s">
        <v>1479</v>
      </c>
      <c r="D508" s="556"/>
      <c r="E508" s="556"/>
      <c r="F508" s="556"/>
      <c r="G508" s="556"/>
      <c r="H508" s="557">
        <f t="shared" si="7"/>
        <v>0</v>
      </c>
    </row>
    <row r="509" spans="2:8" ht="27" customHeight="1" x14ac:dyDescent="0.35">
      <c r="B509" s="549" t="s">
        <v>1480</v>
      </c>
      <c r="C509" s="553" t="s">
        <v>1481</v>
      </c>
      <c r="D509" s="551">
        <v>0</v>
      </c>
      <c r="E509" s="551">
        <v>0</v>
      </c>
      <c r="F509" s="551">
        <v>0</v>
      </c>
      <c r="G509" s="551">
        <v>0</v>
      </c>
      <c r="H509" s="552">
        <f t="shared" si="7"/>
        <v>0</v>
      </c>
    </row>
    <row r="510" spans="2:8" ht="27" customHeight="1" x14ac:dyDescent="0.35">
      <c r="B510" s="554" t="s">
        <v>1482</v>
      </c>
      <c r="C510" s="555" t="s">
        <v>1483</v>
      </c>
      <c r="D510" s="556"/>
      <c r="E510" s="556"/>
      <c r="F510" s="556"/>
      <c r="G510" s="556"/>
      <c r="H510" s="557">
        <f t="shared" si="7"/>
        <v>0</v>
      </c>
    </row>
    <row r="511" spans="2:8" ht="27" customHeight="1" x14ac:dyDescent="0.35">
      <c r="B511" s="554" t="s">
        <v>1484</v>
      </c>
      <c r="C511" s="555" t="s">
        <v>1485</v>
      </c>
      <c r="D511" s="556"/>
      <c r="E511" s="556"/>
      <c r="F511" s="556"/>
      <c r="G511" s="556"/>
      <c r="H511" s="557">
        <f t="shared" si="7"/>
        <v>0</v>
      </c>
    </row>
    <row r="512" spans="2:8" ht="27" customHeight="1" x14ac:dyDescent="0.35">
      <c r="B512" s="549" t="s">
        <v>1486</v>
      </c>
      <c r="C512" s="553" t="s">
        <v>1487</v>
      </c>
      <c r="D512" s="551">
        <v>0</v>
      </c>
      <c r="E512" s="551">
        <v>0</v>
      </c>
      <c r="F512" s="551">
        <v>0</v>
      </c>
      <c r="G512" s="551">
        <v>0</v>
      </c>
      <c r="H512" s="552">
        <f t="shared" si="7"/>
        <v>0</v>
      </c>
    </row>
    <row r="513" spans="2:8" ht="27" customHeight="1" x14ac:dyDescent="0.35">
      <c r="B513" s="549" t="s">
        <v>1488</v>
      </c>
      <c r="C513" s="553" t="s">
        <v>209</v>
      </c>
      <c r="D513" s="551">
        <v>0</v>
      </c>
      <c r="E513" s="551">
        <v>0</v>
      </c>
      <c r="F513" s="551">
        <v>0</v>
      </c>
      <c r="G513" s="551">
        <v>0</v>
      </c>
      <c r="H513" s="552">
        <f t="shared" si="7"/>
        <v>0</v>
      </c>
    </row>
    <row r="514" spans="2:8" ht="27" customHeight="1" x14ac:dyDescent="0.35">
      <c r="B514" s="554" t="s">
        <v>1489</v>
      </c>
      <c r="C514" s="558" t="s">
        <v>1490</v>
      </c>
      <c r="D514" s="556"/>
      <c r="E514" s="556"/>
      <c r="F514" s="556"/>
      <c r="G514" s="556"/>
      <c r="H514" s="557">
        <f t="shared" si="7"/>
        <v>0</v>
      </c>
    </row>
    <row r="515" spans="2:8" ht="27" customHeight="1" x14ac:dyDescent="0.35">
      <c r="B515" s="549" t="s">
        <v>1491</v>
      </c>
      <c r="C515" s="553" t="s">
        <v>210</v>
      </c>
      <c r="D515" s="551">
        <v>0</v>
      </c>
      <c r="E515" s="551">
        <v>0</v>
      </c>
      <c r="F515" s="551">
        <v>0</v>
      </c>
      <c r="G515" s="551">
        <v>0</v>
      </c>
      <c r="H515" s="552">
        <f t="shared" si="7"/>
        <v>0</v>
      </c>
    </row>
    <row r="516" spans="2:8" ht="27" customHeight="1" x14ac:dyDescent="0.35">
      <c r="B516" s="554" t="s">
        <v>1492</v>
      </c>
      <c r="C516" s="555" t="s">
        <v>210</v>
      </c>
      <c r="D516" s="556"/>
      <c r="E516" s="556"/>
      <c r="F516" s="556"/>
      <c r="G516" s="556"/>
      <c r="H516" s="557">
        <f t="shared" si="7"/>
        <v>0</v>
      </c>
    </row>
    <row r="517" spans="2:8" ht="27" customHeight="1" x14ac:dyDescent="0.35">
      <c r="B517" s="549" t="s">
        <v>1493</v>
      </c>
      <c r="C517" s="553" t="s">
        <v>1494</v>
      </c>
      <c r="D517" s="551">
        <v>0</v>
      </c>
      <c r="E517" s="551">
        <v>0</v>
      </c>
      <c r="F517" s="551">
        <v>0</v>
      </c>
      <c r="G517" s="551">
        <v>0</v>
      </c>
      <c r="H517" s="552">
        <f t="shared" si="7"/>
        <v>0</v>
      </c>
    </row>
    <row r="518" spans="2:8" ht="27" customHeight="1" x14ac:dyDescent="0.35">
      <c r="B518" s="554" t="s">
        <v>1495</v>
      </c>
      <c r="C518" s="555" t="s">
        <v>1496</v>
      </c>
      <c r="D518" s="556"/>
      <c r="E518" s="556"/>
      <c r="F518" s="556"/>
      <c r="G518" s="556"/>
      <c r="H518" s="557">
        <f t="shared" si="7"/>
        <v>0</v>
      </c>
    </row>
    <row r="519" spans="2:8" ht="27" customHeight="1" x14ac:dyDescent="0.35">
      <c r="B519" s="554" t="s">
        <v>1497</v>
      </c>
      <c r="C519" s="555" t="s">
        <v>1494</v>
      </c>
      <c r="D519" s="556"/>
      <c r="E519" s="556"/>
      <c r="F519" s="556"/>
      <c r="G519" s="556"/>
      <c r="H519" s="557">
        <f t="shared" si="7"/>
        <v>0</v>
      </c>
    </row>
    <row r="520" spans="2:8" ht="27" customHeight="1" x14ac:dyDescent="0.35">
      <c r="B520" s="549" t="s">
        <v>1498</v>
      </c>
      <c r="C520" s="553" t="s">
        <v>1499</v>
      </c>
      <c r="D520" s="551">
        <v>0</v>
      </c>
      <c r="E520" s="551">
        <v>0</v>
      </c>
      <c r="F520" s="551">
        <v>0</v>
      </c>
      <c r="G520" s="551">
        <v>0</v>
      </c>
      <c r="H520" s="552">
        <f t="shared" si="7"/>
        <v>0</v>
      </c>
    </row>
    <row r="521" spans="2:8" ht="27" customHeight="1" x14ac:dyDescent="0.35">
      <c r="B521" s="549" t="s">
        <v>1500</v>
      </c>
      <c r="C521" s="553" t="s">
        <v>1501</v>
      </c>
      <c r="D521" s="551">
        <v>0</v>
      </c>
      <c r="E521" s="551">
        <v>0</v>
      </c>
      <c r="F521" s="551">
        <v>0</v>
      </c>
      <c r="G521" s="551">
        <v>0</v>
      </c>
      <c r="H521" s="552">
        <f t="shared" si="7"/>
        <v>0</v>
      </c>
    </row>
    <row r="522" spans="2:8" ht="27" customHeight="1" x14ac:dyDescent="0.35">
      <c r="B522" s="554" t="s">
        <v>1502</v>
      </c>
      <c r="C522" s="558" t="s">
        <v>1503</v>
      </c>
      <c r="D522" s="556"/>
      <c r="E522" s="556"/>
      <c r="F522" s="556"/>
      <c r="G522" s="556"/>
      <c r="H522" s="557">
        <f t="shared" si="7"/>
        <v>0</v>
      </c>
    </row>
    <row r="523" spans="2:8" ht="27" customHeight="1" x14ac:dyDescent="0.35">
      <c r="B523" s="549" t="s">
        <v>1504</v>
      </c>
      <c r="C523" s="553" t="s">
        <v>1505</v>
      </c>
      <c r="D523" s="551">
        <v>0</v>
      </c>
      <c r="E523" s="551">
        <v>0</v>
      </c>
      <c r="F523" s="551">
        <v>0</v>
      </c>
      <c r="G523" s="551">
        <v>0</v>
      </c>
      <c r="H523" s="552">
        <f t="shared" si="7"/>
        <v>0</v>
      </c>
    </row>
    <row r="524" spans="2:8" ht="27" customHeight="1" x14ac:dyDescent="0.35">
      <c r="B524" s="554" t="s">
        <v>1506</v>
      </c>
      <c r="C524" s="555" t="s">
        <v>1505</v>
      </c>
      <c r="D524" s="556"/>
      <c r="E524" s="556"/>
      <c r="F524" s="556"/>
      <c r="G524" s="556"/>
      <c r="H524" s="557">
        <f t="shared" ref="H524:H587" si="8">D524+E524+F524+G524</f>
        <v>0</v>
      </c>
    </row>
    <row r="525" spans="2:8" ht="27" customHeight="1" x14ac:dyDescent="0.35">
      <c r="B525" s="549" t="s">
        <v>1507</v>
      </c>
      <c r="C525" s="553" t="s">
        <v>1508</v>
      </c>
      <c r="D525" s="551">
        <v>0</v>
      </c>
      <c r="E525" s="551">
        <v>0</v>
      </c>
      <c r="F525" s="551">
        <v>0</v>
      </c>
      <c r="G525" s="551">
        <v>0</v>
      </c>
      <c r="H525" s="552">
        <f t="shared" si="8"/>
        <v>0</v>
      </c>
    </row>
    <row r="526" spans="2:8" ht="27" customHeight="1" x14ac:dyDescent="0.35">
      <c r="B526" s="554" t="s">
        <v>1509</v>
      </c>
      <c r="C526" s="555" t="s">
        <v>1510</v>
      </c>
      <c r="D526" s="556"/>
      <c r="E526" s="556"/>
      <c r="F526" s="556"/>
      <c r="G526" s="556"/>
      <c r="H526" s="557">
        <f t="shared" si="8"/>
        <v>0</v>
      </c>
    </row>
    <row r="527" spans="2:8" ht="27" customHeight="1" x14ac:dyDescent="0.35">
      <c r="B527" s="549" t="s">
        <v>1511</v>
      </c>
      <c r="C527" s="553" t="s">
        <v>1512</v>
      </c>
      <c r="D527" s="551">
        <v>0</v>
      </c>
      <c r="E527" s="551">
        <v>0</v>
      </c>
      <c r="F527" s="551">
        <v>0</v>
      </c>
      <c r="G527" s="551">
        <v>0</v>
      </c>
      <c r="H527" s="552">
        <f t="shared" si="8"/>
        <v>0</v>
      </c>
    </row>
    <row r="528" spans="2:8" ht="27" customHeight="1" x14ac:dyDescent="0.35">
      <c r="B528" s="554" t="s">
        <v>1513</v>
      </c>
      <c r="C528" s="555" t="s">
        <v>1514</v>
      </c>
      <c r="D528" s="556"/>
      <c r="E528" s="556"/>
      <c r="F528" s="556"/>
      <c r="G528" s="556"/>
      <c r="H528" s="557">
        <f t="shared" si="8"/>
        <v>0</v>
      </c>
    </row>
    <row r="529" spans="2:8" ht="27" customHeight="1" x14ac:dyDescent="0.35">
      <c r="B529" s="549" t="s">
        <v>1515</v>
      </c>
      <c r="C529" s="553" t="s">
        <v>1516</v>
      </c>
      <c r="D529" s="551">
        <v>0</v>
      </c>
      <c r="E529" s="551">
        <v>0</v>
      </c>
      <c r="F529" s="551">
        <v>0</v>
      </c>
      <c r="G529" s="551">
        <v>0</v>
      </c>
      <c r="H529" s="552">
        <f t="shared" si="8"/>
        <v>0</v>
      </c>
    </row>
    <row r="530" spans="2:8" ht="27" customHeight="1" x14ac:dyDescent="0.35">
      <c r="B530" s="554" t="s">
        <v>1517</v>
      </c>
      <c r="C530" s="555" t="s">
        <v>1516</v>
      </c>
      <c r="D530" s="556"/>
      <c r="E530" s="556"/>
      <c r="F530" s="556"/>
      <c r="G530" s="556"/>
      <c r="H530" s="557">
        <f t="shared" si="8"/>
        <v>0</v>
      </c>
    </row>
    <row r="531" spans="2:8" ht="27" customHeight="1" x14ac:dyDescent="0.35">
      <c r="B531" s="549" t="s">
        <v>1518</v>
      </c>
      <c r="C531" s="553" t="s">
        <v>1519</v>
      </c>
      <c r="D531" s="551">
        <v>0</v>
      </c>
      <c r="E531" s="551">
        <v>0</v>
      </c>
      <c r="F531" s="551">
        <v>0</v>
      </c>
      <c r="G531" s="551">
        <v>0</v>
      </c>
      <c r="H531" s="552">
        <f t="shared" si="8"/>
        <v>0</v>
      </c>
    </row>
    <row r="532" spans="2:8" ht="27" customHeight="1" x14ac:dyDescent="0.35">
      <c r="B532" s="554" t="s">
        <v>1520</v>
      </c>
      <c r="C532" s="555" t="s">
        <v>1521</v>
      </c>
      <c r="D532" s="556"/>
      <c r="E532" s="556"/>
      <c r="F532" s="556"/>
      <c r="G532" s="556"/>
      <c r="H532" s="557">
        <f t="shared" si="8"/>
        <v>0</v>
      </c>
    </row>
    <row r="533" spans="2:8" ht="27" customHeight="1" x14ac:dyDescent="0.35">
      <c r="B533" s="549" t="s">
        <v>1522</v>
      </c>
      <c r="C533" s="553" t="s">
        <v>1523</v>
      </c>
      <c r="D533" s="551">
        <v>0</v>
      </c>
      <c r="E533" s="551">
        <v>0</v>
      </c>
      <c r="F533" s="551">
        <v>0</v>
      </c>
      <c r="G533" s="551">
        <v>0</v>
      </c>
      <c r="H533" s="552">
        <f t="shared" si="8"/>
        <v>0</v>
      </c>
    </row>
    <row r="534" spans="2:8" ht="27" customHeight="1" x14ac:dyDescent="0.35">
      <c r="B534" s="554" t="s">
        <v>1524</v>
      </c>
      <c r="C534" s="555" t="s">
        <v>1523</v>
      </c>
      <c r="D534" s="556"/>
      <c r="E534" s="556"/>
      <c r="F534" s="556"/>
      <c r="G534" s="556"/>
      <c r="H534" s="557">
        <f t="shared" si="8"/>
        <v>0</v>
      </c>
    </row>
    <row r="535" spans="2:8" ht="27" customHeight="1" x14ac:dyDescent="0.35">
      <c r="B535" s="549" t="s">
        <v>1525</v>
      </c>
      <c r="C535" s="553" t="s">
        <v>1526</v>
      </c>
      <c r="D535" s="551">
        <v>0</v>
      </c>
      <c r="E535" s="551">
        <v>0</v>
      </c>
      <c r="F535" s="551">
        <v>0</v>
      </c>
      <c r="G535" s="551">
        <v>0</v>
      </c>
      <c r="H535" s="552">
        <f t="shared" si="8"/>
        <v>0</v>
      </c>
    </row>
    <row r="536" spans="2:8" ht="27" customHeight="1" x14ac:dyDescent="0.35">
      <c r="B536" s="549" t="s">
        <v>1527</v>
      </c>
      <c r="C536" s="553" t="s">
        <v>1528</v>
      </c>
      <c r="D536" s="551">
        <v>0</v>
      </c>
      <c r="E536" s="551">
        <v>0</v>
      </c>
      <c r="F536" s="551">
        <v>0</v>
      </c>
      <c r="G536" s="551">
        <v>0</v>
      </c>
      <c r="H536" s="552">
        <f t="shared" si="8"/>
        <v>0</v>
      </c>
    </row>
    <row r="537" spans="2:8" ht="27" customHeight="1" x14ac:dyDescent="0.35">
      <c r="B537" s="554" t="s">
        <v>1529</v>
      </c>
      <c r="C537" s="558" t="s">
        <v>1528</v>
      </c>
      <c r="D537" s="556"/>
      <c r="E537" s="556"/>
      <c r="F537" s="556"/>
      <c r="G537" s="556"/>
      <c r="H537" s="557">
        <f t="shared" si="8"/>
        <v>0</v>
      </c>
    </row>
    <row r="538" spans="2:8" ht="27" customHeight="1" x14ac:dyDescent="0.35">
      <c r="B538" s="549" t="s">
        <v>1530</v>
      </c>
      <c r="C538" s="553" t="s">
        <v>1531</v>
      </c>
      <c r="D538" s="551">
        <v>0</v>
      </c>
      <c r="E538" s="551">
        <v>0</v>
      </c>
      <c r="F538" s="551">
        <v>0</v>
      </c>
      <c r="G538" s="551">
        <v>0</v>
      </c>
      <c r="H538" s="552">
        <f t="shared" si="8"/>
        <v>0</v>
      </c>
    </row>
    <row r="539" spans="2:8" ht="27" customHeight="1" x14ac:dyDescent="0.35">
      <c r="B539" s="549" t="s">
        <v>1532</v>
      </c>
      <c r="C539" s="553" t="s">
        <v>1533</v>
      </c>
      <c r="D539" s="551">
        <v>0</v>
      </c>
      <c r="E539" s="551">
        <v>0</v>
      </c>
      <c r="F539" s="551">
        <v>0</v>
      </c>
      <c r="G539" s="551">
        <v>0</v>
      </c>
      <c r="H539" s="552">
        <f t="shared" si="8"/>
        <v>0</v>
      </c>
    </row>
    <row r="540" spans="2:8" ht="27" customHeight="1" x14ac:dyDescent="0.35">
      <c r="B540" s="554" t="s">
        <v>1534</v>
      </c>
      <c r="C540" s="558" t="s">
        <v>1533</v>
      </c>
      <c r="D540" s="556"/>
      <c r="E540" s="556"/>
      <c r="F540" s="556"/>
      <c r="G540" s="556"/>
      <c r="H540" s="557">
        <f t="shared" si="8"/>
        <v>0</v>
      </c>
    </row>
    <row r="541" spans="2:8" ht="27" customHeight="1" x14ac:dyDescent="0.35">
      <c r="B541" s="549" t="s">
        <v>1535</v>
      </c>
      <c r="C541" s="553" t="s">
        <v>1536</v>
      </c>
      <c r="D541" s="551">
        <v>0</v>
      </c>
      <c r="E541" s="551">
        <v>0</v>
      </c>
      <c r="F541" s="551">
        <v>0</v>
      </c>
      <c r="G541" s="551">
        <v>0</v>
      </c>
      <c r="H541" s="552">
        <f t="shared" si="8"/>
        <v>0</v>
      </c>
    </row>
    <row r="542" spans="2:8" ht="27" customHeight="1" x14ac:dyDescent="0.35">
      <c r="B542" s="554" t="s">
        <v>1537</v>
      </c>
      <c r="C542" s="555" t="s">
        <v>1536</v>
      </c>
      <c r="D542" s="556"/>
      <c r="E542" s="556"/>
      <c r="F542" s="556"/>
      <c r="G542" s="556"/>
      <c r="H542" s="557">
        <f t="shared" si="8"/>
        <v>0</v>
      </c>
    </row>
    <row r="543" spans="2:8" ht="27" customHeight="1" x14ac:dyDescent="0.35">
      <c r="B543" s="554" t="s">
        <v>1538</v>
      </c>
      <c r="C543" s="555" t="s">
        <v>1392</v>
      </c>
      <c r="D543" s="556"/>
      <c r="E543" s="556"/>
      <c r="F543" s="556"/>
      <c r="G543" s="556"/>
      <c r="H543" s="557">
        <f t="shared" si="8"/>
        <v>0</v>
      </c>
    </row>
    <row r="544" spans="2:8" ht="27" customHeight="1" x14ac:dyDescent="0.35">
      <c r="B544" s="549" t="s">
        <v>1539</v>
      </c>
      <c r="C544" s="553" t="s">
        <v>1540</v>
      </c>
      <c r="D544" s="551">
        <v>0</v>
      </c>
      <c r="E544" s="551">
        <v>0</v>
      </c>
      <c r="F544" s="551">
        <v>0</v>
      </c>
      <c r="G544" s="551">
        <v>0</v>
      </c>
      <c r="H544" s="552">
        <f t="shared" si="8"/>
        <v>0</v>
      </c>
    </row>
    <row r="545" spans="2:8" ht="27" customHeight="1" x14ac:dyDescent="0.35">
      <c r="B545" s="554" t="s">
        <v>1541</v>
      </c>
      <c r="C545" s="555" t="s">
        <v>1540</v>
      </c>
      <c r="D545" s="556"/>
      <c r="E545" s="556"/>
      <c r="F545" s="556"/>
      <c r="G545" s="556"/>
      <c r="H545" s="557">
        <f t="shared" si="8"/>
        <v>0</v>
      </c>
    </row>
    <row r="546" spans="2:8" ht="27" customHeight="1" x14ac:dyDescent="0.35">
      <c r="B546" s="549" t="s">
        <v>1542</v>
      </c>
      <c r="C546" s="553" t="s">
        <v>1543</v>
      </c>
      <c r="D546" s="551">
        <v>0</v>
      </c>
      <c r="E546" s="551">
        <v>0</v>
      </c>
      <c r="F546" s="551">
        <v>0</v>
      </c>
      <c r="G546" s="551">
        <v>0</v>
      </c>
      <c r="H546" s="552">
        <f t="shared" si="8"/>
        <v>0</v>
      </c>
    </row>
    <row r="547" spans="2:8" ht="27" customHeight="1" x14ac:dyDescent="0.35">
      <c r="B547" s="554" t="s">
        <v>1544</v>
      </c>
      <c r="C547" s="555" t="s">
        <v>1545</v>
      </c>
      <c r="D547" s="556"/>
      <c r="E547" s="556"/>
      <c r="F547" s="556"/>
      <c r="G547" s="556"/>
      <c r="H547" s="557">
        <f t="shared" si="8"/>
        <v>0</v>
      </c>
    </row>
    <row r="548" spans="2:8" ht="27" customHeight="1" x14ac:dyDescent="0.35">
      <c r="B548" s="549" t="s">
        <v>1546</v>
      </c>
      <c r="C548" s="553" t="s">
        <v>211</v>
      </c>
      <c r="D548" s="551">
        <v>0</v>
      </c>
      <c r="E548" s="551">
        <v>0</v>
      </c>
      <c r="F548" s="551">
        <v>0</v>
      </c>
      <c r="G548" s="551">
        <v>0</v>
      </c>
      <c r="H548" s="552">
        <f t="shared" si="8"/>
        <v>0</v>
      </c>
    </row>
    <row r="549" spans="2:8" ht="27" customHeight="1" x14ac:dyDescent="0.35">
      <c r="B549" s="554" t="s">
        <v>1547</v>
      </c>
      <c r="C549" s="555" t="s">
        <v>1548</v>
      </c>
      <c r="D549" s="556"/>
      <c r="E549" s="556"/>
      <c r="F549" s="556"/>
      <c r="G549" s="556"/>
      <c r="H549" s="557">
        <f t="shared" si="8"/>
        <v>0</v>
      </c>
    </row>
    <row r="550" spans="2:8" ht="27" customHeight="1" x14ac:dyDescent="0.35">
      <c r="B550" s="549" t="s">
        <v>1549</v>
      </c>
      <c r="C550" s="553" t="s">
        <v>1550</v>
      </c>
      <c r="D550" s="551">
        <v>0</v>
      </c>
      <c r="E550" s="551">
        <v>0</v>
      </c>
      <c r="F550" s="551">
        <v>0</v>
      </c>
      <c r="G550" s="551">
        <v>0</v>
      </c>
      <c r="H550" s="552">
        <f t="shared" si="8"/>
        <v>0</v>
      </c>
    </row>
    <row r="551" spans="2:8" ht="27" customHeight="1" x14ac:dyDescent="0.35">
      <c r="B551" s="549" t="s">
        <v>1551</v>
      </c>
      <c r="C551" s="553" t="s">
        <v>1552</v>
      </c>
      <c r="D551" s="551">
        <v>0</v>
      </c>
      <c r="E551" s="551">
        <v>0</v>
      </c>
      <c r="F551" s="551">
        <v>0</v>
      </c>
      <c r="G551" s="551">
        <v>0</v>
      </c>
      <c r="H551" s="552">
        <f t="shared" si="8"/>
        <v>0</v>
      </c>
    </row>
    <row r="552" spans="2:8" ht="27" customHeight="1" x14ac:dyDescent="0.35">
      <c r="B552" s="554" t="s">
        <v>1553</v>
      </c>
      <c r="C552" s="558" t="s">
        <v>1552</v>
      </c>
      <c r="D552" s="556"/>
      <c r="E552" s="556"/>
      <c r="F552" s="556"/>
      <c r="G552" s="556"/>
      <c r="H552" s="557">
        <f t="shared" si="8"/>
        <v>0</v>
      </c>
    </row>
    <row r="553" spans="2:8" ht="27" customHeight="1" x14ac:dyDescent="0.35">
      <c r="B553" s="549" t="s">
        <v>1554</v>
      </c>
      <c r="C553" s="553" t="s">
        <v>1555</v>
      </c>
      <c r="D553" s="551">
        <v>0</v>
      </c>
      <c r="E553" s="551">
        <v>0</v>
      </c>
      <c r="F553" s="551">
        <v>0</v>
      </c>
      <c r="G553" s="551">
        <v>0</v>
      </c>
      <c r="H553" s="552">
        <f t="shared" si="8"/>
        <v>0</v>
      </c>
    </row>
    <row r="554" spans="2:8" ht="27" customHeight="1" x14ac:dyDescent="0.35">
      <c r="B554" s="554" t="s">
        <v>1556</v>
      </c>
      <c r="C554" s="555" t="s">
        <v>1557</v>
      </c>
      <c r="D554" s="556"/>
      <c r="E554" s="556"/>
      <c r="F554" s="556"/>
      <c r="G554" s="556"/>
      <c r="H554" s="557">
        <f t="shared" si="8"/>
        <v>0</v>
      </c>
    </row>
    <row r="555" spans="2:8" ht="27" customHeight="1" x14ac:dyDescent="0.35">
      <c r="B555" s="549" t="s">
        <v>1558</v>
      </c>
      <c r="C555" s="553" t="s">
        <v>1559</v>
      </c>
      <c r="D555" s="551">
        <v>0</v>
      </c>
      <c r="E555" s="551">
        <v>0</v>
      </c>
      <c r="F555" s="551">
        <v>0</v>
      </c>
      <c r="G555" s="551">
        <v>0</v>
      </c>
      <c r="H555" s="552">
        <f t="shared" si="8"/>
        <v>0</v>
      </c>
    </row>
    <row r="556" spans="2:8" ht="27" customHeight="1" x14ac:dyDescent="0.35">
      <c r="B556" s="554" t="s">
        <v>1560</v>
      </c>
      <c r="C556" s="555" t="s">
        <v>1559</v>
      </c>
      <c r="D556" s="556"/>
      <c r="E556" s="556"/>
      <c r="F556" s="556"/>
      <c r="G556" s="556"/>
      <c r="H556" s="557">
        <f t="shared" si="8"/>
        <v>0</v>
      </c>
    </row>
    <row r="557" spans="2:8" ht="27" customHeight="1" x14ac:dyDescent="0.35">
      <c r="B557" s="549" t="s">
        <v>1561</v>
      </c>
      <c r="C557" s="553" t="s">
        <v>1562</v>
      </c>
      <c r="D557" s="551">
        <v>0</v>
      </c>
      <c r="E557" s="551">
        <v>393510</v>
      </c>
      <c r="F557" s="551">
        <v>0</v>
      </c>
      <c r="G557" s="551">
        <v>0</v>
      </c>
      <c r="H557" s="552">
        <f t="shared" si="8"/>
        <v>393510</v>
      </c>
    </row>
    <row r="558" spans="2:8" ht="27" customHeight="1" x14ac:dyDescent="0.35">
      <c r="B558" s="549" t="s">
        <v>1563</v>
      </c>
      <c r="C558" s="553" t="s">
        <v>1564</v>
      </c>
      <c r="D558" s="551">
        <v>0</v>
      </c>
      <c r="E558" s="551">
        <v>332636.08</v>
      </c>
      <c r="F558" s="551">
        <v>0</v>
      </c>
      <c r="G558" s="551">
        <v>0</v>
      </c>
      <c r="H558" s="552">
        <f t="shared" si="8"/>
        <v>332636.08</v>
      </c>
    </row>
    <row r="559" spans="2:8" ht="27" customHeight="1" x14ac:dyDescent="0.35">
      <c r="B559" s="549" t="s">
        <v>1565</v>
      </c>
      <c r="C559" s="559" t="s">
        <v>1566</v>
      </c>
      <c r="D559" s="551">
        <v>0</v>
      </c>
      <c r="E559" s="551">
        <v>274986.12</v>
      </c>
      <c r="F559" s="551">
        <v>0</v>
      </c>
      <c r="G559" s="551">
        <v>0</v>
      </c>
      <c r="H559" s="552">
        <f t="shared" si="8"/>
        <v>274986.12</v>
      </c>
    </row>
    <row r="560" spans="2:8" ht="27" customHeight="1" x14ac:dyDescent="0.35">
      <c r="B560" s="554" t="s">
        <v>1567</v>
      </c>
      <c r="C560" s="558" t="s">
        <v>1568</v>
      </c>
      <c r="D560" s="556">
        <v>0</v>
      </c>
      <c r="E560" s="556">
        <v>274986.12</v>
      </c>
      <c r="F560" s="556">
        <v>0</v>
      </c>
      <c r="G560" s="556">
        <v>0</v>
      </c>
      <c r="H560" s="557">
        <f t="shared" si="8"/>
        <v>274986.12</v>
      </c>
    </row>
    <row r="561" spans="2:8" ht="27" customHeight="1" x14ac:dyDescent="0.35">
      <c r="B561" s="554" t="s">
        <v>1569</v>
      </c>
      <c r="C561" s="558" t="s">
        <v>1570</v>
      </c>
      <c r="D561" s="556"/>
      <c r="E561" s="556"/>
      <c r="F561" s="556"/>
      <c r="G561" s="556"/>
      <c r="H561" s="557">
        <f t="shared" si="8"/>
        <v>0</v>
      </c>
    </row>
    <row r="562" spans="2:8" ht="27" customHeight="1" x14ac:dyDescent="0.35">
      <c r="B562" s="549" t="s">
        <v>1571</v>
      </c>
      <c r="C562" s="553" t="s">
        <v>1572</v>
      </c>
      <c r="D562" s="551">
        <v>0</v>
      </c>
      <c r="E562" s="551">
        <v>0</v>
      </c>
      <c r="F562" s="551">
        <v>0</v>
      </c>
      <c r="G562" s="551">
        <v>0</v>
      </c>
      <c r="H562" s="552">
        <f t="shared" si="8"/>
        <v>0</v>
      </c>
    </row>
    <row r="563" spans="2:8" ht="27" customHeight="1" x14ac:dyDescent="0.35">
      <c r="B563" s="554" t="s">
        <v>1573</v>
      </c>
      <c r="C563" s="555" t="s">
        <v>1572</v>
      </c>
      <c r="D563" s="556"/>
      <c r="E563" s="556"/>
      <c r="F563" s="556"/>
      <c r="G563" s="556"/>
      <c r="H563" s="557">
        <f t="shared" si="8"/>
        <v>0</v>
      </c>
    </row>
    <row r="564" spans="2:8" ht="27" customHeight="1" x14ac:dyDescent="0.35">
      <c r="B564" s="549" t="s">
        <v>1574</v>
      </c>
      <c r="C564" s="553" t="s">
        <v>1575</v>
      </c>
      <c r="D564" s="551">
        <v>0</v>
      </c>
      <c r="E564" s="551">
        <v>0</v>
      </c>
      <c r="F564" s="551">
        <v>0</v>
      </c>
      <c r="G564" s="551">
        <v>0</v>
      </c>
      <c r="H564" s="552">
        <f t="shared" si="8"/>
        <v>0</v>
      </c>
    </row>
    <row r="565" spans="2:8" ht="27" customHeight="1" x14ac:dyDescent="0.35">
      <c r="B565" s="554" t="s">
        <v>1576</v>
      </c>
      <c r="C565" s="555" t="s">
        <v>1577</v>
      </c>
      <c r="D565" s="556"/>
      <c r="E565" s="556"/>
      <c r="F565" s="556"/>
      <c r="G565" s="556"/>
      <c r="H565" s="557">
        <f t="shared" si="8"/>
        <v>0</v>
      </c>
    </row>
    <row r="566" spans="2:8" ht="27" customHeight="1" x14ac:dyDescent="0.35">
      <c r="B566" s="554" t="s">
        <v>1578</v>
      </c>
      <c r="C566" s="555" t="s">
        <v>1579</v>
      </c>
      <c r="D566" s="556"/>
      <c r="E566" s="556"/>
      <c r="F566" s="556"/>
      <c r="G566" s="556"/>
      <c r="H566" s="557">
        <f t="shared" si="8"/>
        <v>0</v>
      </c>
    </row>
    <row r="567" spans="2:8" ht="27" customHeight="1" x14ac:dyDescent="0.35">
      <c r="B567" s="554" t="s">
        <v>1580</v>
      </c>
      <c r="C567" s="555" t="s">
        <v>1581</v>
      </c>
      <c r="D567" s="556"/>
      <c r="E567" s="556"/>
      <c r="F567" s="556"/>
      <c r="G567" s="556"/>
      <c r="H567" s="557">
        <f t="shared" si="8"/>
        <v>0</v>
      </c>
    </row>
    <row r="568" spans="2:8" ht="27" customHeight="1" x14ac:dyDescent="0.35">
      <c r="B568" s="549" t="s">
        <v>1582</v>
      </c>
      <c r="C568" s="553" t="s">
        <v>1583</v>
      </c>
      <c r="D568" s="551">
        <v>0</v>
      </c>
      <c r="E568" s="551">
        <v>0</v>
      </c>
      <c r="F568" s="551">
        <v>0</v>
      </c>
      <c r="G568" s="551">
        <v>0</v>
      </c>
      <c r="H568" s="552">
        <f t="shared" si="8"/>
        <v>0</v>
      </c>
    </row>
    <row r="569" spans="2:8" ht="27" customHeight="1" x14ac:dyDescent="0.35">
      <c r="B569" s="554" t="s">
        <v>1584</v>
      </c>
      <c r="C569" s="555" t="s">
        <v>1583</v>
      </c>
      <c r="D569" s="556"/>
      <c r="E569" s="556"/>
      <c r="F569" s="556"/>
      <c r="G569" s="556"/>
      <c r="H569" s="557">
        <f t="shared" si="8"/>
        <v>0</v>
      </c>
    </row>
    <row r="570" spans="2:8" ht="27" customHeight="1" x14ac:dyDescent="0.35">
      <c r="B570" s="549" t="s">
        <v>1585</v>
      </c>
      <c r="C570" s="553" t="s">
        <v>1586</v>
      </c>
      <c r="D570" s="551">
        <v>0</v>
      </c>
      <c r="E570" s="551">
        <v>57649.96</v>
      </c>
      <c r="F570" s="551">
        <v>0</v>
      </c>
      <c r="G570" s="551">
        <v>0</v>
      </c>
      <c r="H570" s="552">
        <f t="shared" si="8"/>
        <v>57649.96</v>
      </c>
    </row>
    <row r="571" spans="2:8" ht="27" customHeight="1" x14ac:dyDescent="0.35">
      <c r="B571" s="554" t="s">
        <v>1587</v>
      </c>
      <c r="C571" s="555" t="s">
        <v>1588</v>
      </c>
      <c r="D571" s="556">
        <v>0</v>
      </c>
      <c r="E571" s="556">
        <v>57649.96</v>
      </c>
      <c r="F571" s="556">
        <v>0</v>
      </c>
      <c r="G571" s="556">
        <v>0</v>
      </c>
      <c r="H571" s="557">
        <f t="shared" si="8"/>
        <v>57649.96</v>
      </c>
    </row>
    <row r="572" spans="2:8" ht="27" customHeight="1" x14ac:dyDescent="0.35">
      <c r="B572" s="549" t="s">
        <v>1589</v>
      </c>
      <c r="C572" s="553" t="s">
        <v>1590</v>
      </c>
      <c r="D572" s="551">
        <v>0</v>
      </c>
      <c r="E572" s="551">
        <v>0</v>
      </c>
      <c r="F572" s="551">
        <v>0</v>
      </c>
      <c r="G572" s="551">
        <v>0</v>
      </c>
      <c r="H572" s="552">
        <f t="shared" si="8"/>
        <v>0</v>
      </c>
    </row>
    <row r="573" spans="2:8" ht="27" customHeight="1" x14ac:dyDescent="0.35">
      <c r="B573" s="554" t="s">
        <v>1591</v>
      </c>
      <c r="C573" s="555" t="s">
        <v>1592</v>
      </c>
      <c r="D573" s="556"/>
      <c r="E573" s="556"/>
      <c r="F573" s="556"/>
      <c r="G573" s="556"/>
      <c r="H573" s="557">
        <f t="shared" si="8"/>
        <v>0</v>
      </c>
    </row>
    <row r="574" spans="2:8" ht="27" customHeight="1" x14ac:dyDescent="0.35">
      <c r="B574" s="554" t="s">
        <v>1593</v>
      </c>
      <c r="C574" s="555" t="s">
        <v>1594</v>
      </c>
      <c r="D574" s="556"/>
      <c r="E574" s="556"/>
      <c r="F574" s="556"/>
      <c r="G574" s="556"/>
      <c r="H574" s="557">
        <f t="shared" si="8"/>
        <v>0</v>
      </c>
    </row>
    <row r="575" spans="2:8" ht="27" customHeight="1" x14ac:dyDescent="0.35">
      <c r="B575" s="549" t="s">
        <v>1595</v>
      </c>
      <c r="C575" s="553" t="s">
        <v>1596</v>
      </c>
      <c r="D575" s="551">
        <v>0</v>
      </c>
      <c r="E575" s="551">
        <v>0</v>
      </c>
      <c r="F575" s="551">
        <v>0</v>
      </c>
      <c r="G575" s="551">
        <v>0</v>
      </c>
      <c r="H575" s="552">
        <f t="shared" si="8"/>
        <v>0</v>
      </c>
    </row>
    <row r="576" spans="2:8" ht="27" customHeight="1" x14ac:dyDescent="0.35">
      <c r="B576" s="549" t="s">
        <v>1597</v>
      </c>
      <c r="C576" s="553" t="s">
        <v>1598</v>
      </c>
      <c r="D576" s="551">
        <v>0</v>
      </c>
      <c r="E576" s="551">
        <v>0</v>
      </c>
      <c r="F576" s="551">
        <v>0</v>
      </c>
      <c r="G576" s="551">
        <v>0</v>
      </c>
      <c r="H576" s="552">
        <f t="shared" si="8"/>
        <v>0</v>
      </c>
    </row>
    <row r="577" spans="2:8" ht="27" customHeight="1" x14ac:dyDescent="0.35">
      <c r="B577" s="554" t="s">
        <v>1599</v>
      </c>
      <c r="C577" s="555" t="s">
        <v>1598</v>
      </c>
      <c r="D577" s="556"/>
      <c r="E577" s="556"/>
      <c r="F577" s="556"/>
      <c r="G577" s="556"/>
      <c r="H577" s="557">
        <f t="shared" si="8"/>
        <v>0</v>
      </c>
    </row>
    <row r="578" spans="2:8" ht="27" customHeight="1" x14ac:dyDescent="0.35">
      <c r="B578" s="549" t="s">
        <v>1600</v>
      </c>
      <c r="C578" s="550" t="s">
        <v>1601</v>
      </c>
      <c r="D578" s="551">
        <v>0</v>
      </c>
      <c r="E578" s="551">
        <v>0</v>
      </c>
      <c r="F578" s="551">
        <v>0</v>
      </c>
      <c r="G578" s="551">
        <v>0</v>
      </c>
      <c r="H578" s="552">
        <f t="shared" si="8"/>
        <v>0</v>
      </c>
    </row>
    <row r="579" spans="2:8" ht="27" customHeight="1" x14ac:dyDescent="0.35">
      <c r="B579" s="554" t="s">
        <v>1602</v>
      </c>
      <c r="C579" s="555" t="s">
        <v>1603</v>
      </c>
      <c r="D579" s="556"/>
      <c r="E579" s="556"/>
      <c r="F579" s="556"/>
      <c r="G579" s="556"/>
      <c r="H579" s="557">
        <f t="shared" si="8"/>
        <v>0</v>
      </c>
    </row>
    <row r="580" spans="2:8" ht="27" customHeight="1" x14ac:dyDescent="0.35">
      <c r="B580" s="549" t="s">
        <v>1604</v>
      </c>
      <c r="C580" s="553" t="s">
        <v>1605</v>
      </c>
      <c r="D580" s="551">
        <v>0</v>
      </c>
      <c r="E580" s="551">
        <v>0</v>
      </c>
      <c r="F580" s="551">
        <v>0</v>
      </c>
      <c r="G580" s="551">
        <v>0</v>
      </c>
      <c r="H580" s="552">
        <f t="shared" si="8"/>
        <v>0</v>
      </c>
    </row>
    <row r="581" spans="2:8" ht="27" customHeight="1" x14ac:dyDescent="0.35">
      <c r="B581" s="554" t="s">
        <v>1606</v>
      </c>
      <c r="C581" s="555" t="s">
        <v>1607</v>
      </c>
      <c r="D581" s="556"/>
      <c r="E581" s="556"/>
      <c r="F581" s="556"/>
      <c r="G581" s="556"/>
      <c r="H581" s="557">
        <f t="shared" si="8"/>
        <v>0</v>
      </c>
    </row>
    <row r="582" spans="2:8" ht="27" customHeight="1" x14ac:dyDescent="0.35">
      <c r="B582" s="549" t="s">
        <v>1608</v>
      </c>
      <c r="C582" s="553" t="s">
        <v>1609</v>
      </c>
      <c r="D582" s="551">
        <v>0</v>
      </c>
      <c r="E582" s="551">
        <v>0</v>
      </c>
      <c r="F582" s="551">
        <v>0</v>
      </c>
      <c r="G582" s="551">
        <v>0</v>
      </c>
      <c r="H582" s="552">
        <f t="shared" si="8"/>
        <v>0</v>
      </c>
    </row>
    <row r="583" spans="2:8" ht="27" customHeight="1" x14ac:dyDescent="0.35">
      <c r="B583" s="554" t="s">
        <v>1610</v>
      </c>
      <c r="C583" s="555" t="s">
        <v>1611</v>
      </c>
      <c r="D583" s="556"/>
      <c r="E583" s="556"/>
      <c r="F583" s="556"/>
      <c r="G583" s="556"/>
      <c r="H583" s="557">
        <f t="shared" si="8"/>
        <v>0</v>
      </c>
    </row>
    <row r="584" spans="2:8" ht="27" customHeight="1" x14ac:dyDescent="0.35">
      <c r="B584" s="549" t="s">
        <v>1612</v>
      </c>
      <c r="C584" s="553" t="s">
        <v>1613</v>
      </c>
      <c r="D584" s="551">
        <v>0</v>
      </c>
      <c r="E584" s="551">
        <v>42474</v>
      </c>
      <c r="F584" s="551">
        <v>0</v>
      </c>
      <c r="G584" s="551">
        <v>0</v>
      </c>
      <c r="H584" s="552">
        <f t="shared" si="8"/>
        <v>42474</v>
      </c>
    </row>
    <row r="585" spans="2:8" ht="27" customHeight="1" x14ac:dyDescent="0.35">
      <c r="B585" s="549" t="s">
        <v>1614</v>
      </c>
      <c r="C585" s="553" t="s">
        <v>1615</v>
      </c>
      <c r="D585" s="551">
        <v>0</v>
      </c>
      <c r="E585" s="551">
        <v>34974</v>
      </c>
      <c r="F585" s="551">
        <v>0</v>
      </c>
      <c r="G585" s="551">
        <v>0</v>
      </c>
      <c r="H585" s="552">
        <f t="shared" si="8"/>
        <v>34974</v>
      </c>
    </row>
    <row r="586" spans="2:8" ht="27" customHeight="1" x14ac:dyDescent="0.35">
      <c r="B586" s="554" t="s">
        <v>1616</v>
      </c>
      <c r="C586" s="555" t="s">
        <v>1615</v>
      </c>
      <c r="D586" s="556">
        <v>0</v>
      </c>
      <c r="E586" s="556">
        <v>34974</v>
      </c>
      <c r="F586" s="556">
        <v>0</v>
      </c>
      <c r="G586" s="556">
        <v>0</v>
      </c>
      <c r="H586" s="557">
        <f t="shared" si="8"/>
        <v>34974</v>
      </c>
    </row>
    <row r="587" spans="2:8" ht="27" customHeight="1" x14ac:dyDescent="0.35">
      <c r="B587" s="549" t="s">
        <v>1617</v>
      </c>
      <c r="C587" s="550" t="s">
        <v>1618</v>
      </c>
      <c r="D587" s="551">
        <v>0</v>
      </c>
      <c r="E587" s="551">
        <v>7500</v>
      </c>
      <c r="F587" s="551">
        <v>0</v>
      </c>
      <c r="G587" s="551">
        <v>0</v>
      </c>
      <c r="H587" s="552">
        <f t="shared" si="8"/>
        <v>7500</v>
      </c>
    </row>
    <row r="588" spans="2:8" ht="27" customHeight="1" x14ac:dyDescent="0.35">
      <c r="B588" s="554" t="s">
        <v>1619</v>
      </c>
      <c r="C588" s="555" t="s">
        <v>1618</v>
      </c>
      <c r="D588" s="556">
        <v>0</v>
      </c>
      <c r="E588" s="556">
        <v>7500</v>
      </c>
      <c r="F588" s="556">
        <v>0</v>
      </c>
      <c r="G588" s="556">
        <v>0</v>
      </c>
      <c r="H588" s="557">
        <f t="shared" ref="H588:H651" si="9">D588+E588+F588+G588</f>
        <v>7500</v>
      </c>
    </row>
    <row r="589" spans="2:8" ht="27" customHeight="1" x14ac:dyDescent="0.35">
      <c r="B589" s="549" t="s">
        <v>1620</v>
      </c>
      <c r="C589" s="553" t="s">
        <v>1621</v>
      </c>
      <c r="D589" s="551">
        <v>0</v>
      </c>
      <c r="E589" s="551">
        <v>0</v>
      </c>
      <c r="F589" s="551">
        <v>0</v>
      </c>
      <c r="G589" s="551">
        <v>0</v>
      </c>
      <c r="H589" s="552">
        <f t="shared" si="9"/>
        <v>0</v>
      </c>
    </row>
    <row r="590" spans="2:8" ht="27" customHeight="1" x14ac:dyDescent="0.35">
      <c r="B590" s="549" t="s">
        <v>1622</v>
      </c>
      <c r="C590" s="553" t="s">
        <v>1623</v>
      </c>
      <c r="D590" s="551">
        <v>0</v>
      </c>
      <c r="E590" s="551">
        <v>0</v>
      </c>
      <c r="F590" s="551">
        <v>0</v>
      </c>
      <c r="G590" s="551">
        <v>0</v>
      </c>
      <c r="H590" s="552">
        <f t="shared" si="9"/>
        <v>0</v>
      </c>
    </row>
    <row r="591" spans="2:8" ht="27" customHeight="1" x14ac:dyDescent="0.35">
      <c r="B591" s="554" t="s">
        <v>1624</v>
      </c>
      <c r="C591" s="555" t="s">
        <v>1625</v>
      </c>
      <c r="D591" s="556"/>
      <c r="E591" s="556"/>
      <c r="F591" s="556"/>
      <c r="G591" s="556"/>
      <c r="H591" s="557">
        <f t="shared" si="9"/>
        <v>0</v>
      </c>
    </row>
    <row r="592" spans="2:8" ht="27" customHeight="1" x14ac:dyDescent="0.35">
      <c r="B592" s="554" t="s">
        <v>1626</v>
      </c>
      <c r="C592" s="558" t="s">
        <v>1627</v>
      </c>
      <c r="D592" s="556"/>
      <c r="E592" s="556"/>
      <c r="F592" s="556"/>
      <c r="G592" s="556"/>
      <c r="H592" s="557">
        <f t="shared" si="9"/>
        <v>0</v>
      </c>
    </row>
    <row r="593" spans="2:8" ht="27" customHeight="1" x14ac:dyDescent="0.35">
      <c r="B593" s="549" t="s">
        <v>1628</v>
      </c>
      <c r="C593" s="553" t="s">
        <v>1629</v>
      </c>
      <c r="D593" s="551">
        <v>0</v>
      </c>
      <c r="E593" s="551">
        <v>0</v>
      </c>
      <c r="F593" s="551">
        <v>0</v>
      </c>
      <c r="G593" s="551">
        <v>0</v>
      </c>
      <c r="H593" s="552">
        <f t="shared" si="9"/>
        <v>0</v>
      </c>
    </row>
    <row r="594" spans="2:8" ht="27" customHeight="1" x14ac:dyDescent="0.35">
      <c r="B594" s="554" t="s">
        <v>1630</v>
      </c>
      <c r="C594" s="555" t="s">
        <v>1629</v>
      </c>
      <c r="D594" s="556"/>
      <c r="E594" s="556"/>
      <c r="F594" s="556"/>
      <c r="G594" s="556"/>
      <c r="H594" s="557">
        <f t="shared" si="9"/>
        <v>0</v>
      </c>
    </row>
    <row r="595" spans="2:8" ht="27" customHeight="1" x14ac:dyDescent="0.35">
      <c r="B595" s="549" t="s">
        <v>1631</v>
      </c>
      <c r="C595" s="553" t="s">
        <v>1632</v>
      </c>
      <c r="D595" s="551">
        <v>0</v>
      </c>
      <c r="E595" s="551">
        <v>0</v>
      </c>
      <c r="F595" s="551">
        <v>0</v>
      </c>
      <c r="G595" s="551">
        <v>0</v>
      </c>
      <c r="H595" s="552">
        <f t="shared" si="9"/>
        <v>0</v>
      </c>
    </row>
    <row r="596" spans="2:8" ht="27" customHeight="1" x14ac:dyDescent="0.35">
      <c r="B596" s="554" t="s">
        <v>1633</v>
      </c>
      <c r="C596" s="555" t="s">
        <v>1634</v>
      </c>
      <c r="D596" s="556"/>
      <c r="E596" s="556"/>
      <c r="F596" s="556"/>
      <c r="G596" s="556"/>
      <c r="H596" s="557">
        <f t="shared" si="9"/>
        <v>0</v>
      </c>
    </row>
    <row r="597" spans="2:8" ht="27" customHeight="1" x14ac:dyDescent="0.35">
      <c r="B597" s="549" t="s">
        <v>1635</v>
      </c>
      <c r="C597" s="553" t="s">
        <v>1636</v>
      </c>
      <c r="D597" s="551">
        <v>0</v>
      </c>
      <c r="E597" s="551">
        <v>0</v>
      </c>
      <c r="F597" s="551">
        <v>0</v>
      </c>
      <c r="G597" s="551">
        <v>0</v>
      </c>
      <c r="H597" s="552">
        <f t="shared" si="9"/>
        <v>0</v>
      </c>
    </row>
    <row r="598" spans="2:8" ht="27" customHeight="1" x14ac:dyDescent="0.35">
      <c r="B598" s="554" t="s">
        <v>1637</v>
      </c>
      <c r="C598" s="555" t="s">
        <v>1638</v>
      </c>
      <c r="D598" s="556"/>
      <c r="E598" s="556"/>
      <c r="F598" s="556"/>
      <c r="G598" s="556"/>
      <c r="H598" s="557">
        <f t="shared" si="9"/>
        <v>0</v>
      </c>
    </row>
    <row r="599" spans="2:8" ht="27" customHeight="1" x14ac:dyDescent="0.35">
      <c r="B599" s="549" t="s">
        <v>1639</v>
      </c>
      <c r="C599" s="553" t="s">
        <v>212</v>
      </c>
      <c r="D599" s="551">
        <v>0</v>
      </c>
      <c r="E599" s="551">
        <v>0</v>
      </c>
      <c r="F599" s="551">
        <v>0</v>
      </c>
      <c r="G599" s="551">
        <v>0</v>
      </c>
      <c r="H599" s="552">
        <f t="shared" si="9"/>
        <v>0</v>
      </c>
    </row>
    <row r="600" spans="2:8" ht="27" customHeight="1" x14ac:dyDescent="0.35">
      <c r="B600" s="554" t="s">
        <v>1640</v>
      </c>
      <c r="C600" s="555" t="s">
        <v>1641</v>
      </c>
      <c r="D600" s="556"/>
      <c r="E600" s="556"/>
      <c r="F600" s="556"/>
      <c r="G600" s="556"/>
      <c r="H600" s="557">
        <f t="shared" si="9"/>
        <v>0</v>
      </c>
    </row>
    <row r="601" spans="2:8" ht="27" customHeight="1" x14ac:dyDescent="0.35">
      <c r="B601" s="549" t="s">
        <v>1642</v>
      </c>
      <c r="C601" s="553" t="s">
        <v>1643</v>
      </c>
      <c r="D601" s="551">
        <v>0</v>
      </c>
      <c r="E601" s="551">
        <v>0</v>
      </c>
      <c r="F601" s="551">
        <v>0</v>
      </c>
      <c r="G601" s="551">
        <v>0</v>
      </c>
      <c r="H601" s="552">
        <f t="shared" si="9"/>
        <v>0</v>
      </c>
    </row>
    <row r="602" spans="2:8" ht="27" customHeight="1" x14ac:dyDescent="0.35">
      <c r="B602" s="554" t="s">
        <v>1644</v>
      </c>
      <c r="C602" s="555" t="s">
        <v>1645</v>
      </c>
      <c r="D602" s="556"/>
      <c r="E602" s="556"/>
      <c r="F602" s="556"/>
      <c r="G602" s="556"/>
      <c r="H602" s="557">
        <f t="shared" si="9"/>
        <v>0</v>
      </c>
    </row>
    <row r="603" spans="2:8" ht="27" customHeight="1" x14ac:dyDescent="0.35">
      <c r="B603" s="549" t="s">
        <v>1646</v>
      </c>
      <c r="C603" s="553" t="s">
        <v>1647</v>
      </c>
      <c r="D603" s="551">
        <v>0</v>
      </c>
      <c r="E603" s="551">
        <v>0</v>
      </c>
      <c r="F603" s="551">
        <v>0</v>
      </c>
      <c r="G603" s="551">
        <v>0</v>
      </c>
      <c r="H603" s="552">
        <f t="shared" si="9"/>
        <v>0</v>
      </c>
    </row>
    <row r="604" spans="2:8" ht="27" customHeight="1" x14ac:dyDescent="0.35">
      <c r="B604" s="549" t="s">
        <v>1648</v>
      </c>
      <c r="C604" s="553" t="s">
        <v>1649</v>
      </c>
      <c r="D604" s="551">
        <v>0</v>
      </c>
      <c r="E604" s="551">
        <v>0</v>
      </c>
      <c r="F604" s="551">
        <v>0</v>
      </c>
      <c r="G604" s="551">
        <v>0</v>
      </c>
      <c r="H604" s="552">
        <f t="shared" si="9"/>
        <v>0</v>
      </c>
    </row>
    <row r="605" spans="2:8" ht="27" customHeight="1" x14ac:dyDescent="0.35">
      <c r="B605" s="554" t="s">
        <v>1650</v>
      </c>
      <c r="C605" s="555" t="s">
        <v>1651</v>
      </c>
      <c r="D605" s="556"/>
      <c r="E605" s="556"/>
      <c r="F605" s="556"/>
      <c r="G605" s="556"/>
      <c r="H605" s="557">
        <f t="shared" si="9"/>
        <v>0</v>
      </c>
    </row>
    <row r="606" spans="2:8" ht="27" customHeight="1" x14ac:dyDescent="0.35">
      <c r="B606" s="549" t="s">
        <v>1652</v>
      </c>
      <c r="C606" s="550" t="s">
        <v>1653</v>
      </c>
      <c r="D606" s="551">
        <v>0</v>
      </c>
      <c r="E606" s="551">
        <v>18399.919999999998</v>
      </c>
      <c r="F606" s="551">
        <v>0</v>
      </c>
      <c r="G606" s="551">
        <v>0</v>
      </c>
      <c r="H606" s="552">
        <f t="shared" si="9"/>
        <v>18399.919999999998</v>
      </c>
    </row>
    <row r="607" spans="2:8" ht="27" customHeight="1" x14ac:dyDescent="0.35">
      <c r="B607" s="549" t="s">
        <v>1654</v>
      </c>
      <c r="C607" s="553" t="s">
        <v>1655</v>
      </c>
      <c r="D607" s="551">
        <v>0</v>
      </c>
      <c r="E607" s="551">
        <v>0</v>
      </c>
      <c r="F607" s="551">
        <v>0</v>
      </c>
      <c r="G607" s="551">
        <v>0</v>
      </c>
      <c r="H607" s="552">
        <f t="shared" si="9"/>
        <v>0</v>
      </c>
    </row>
    <row r="608" spans="2:8" ht="27" customHeight="1" x14ac:dyDescent="0.35">
      <c r="B608" s="554" t="s">
        <v>1656</v>
      </c>
      <c r="C608" s="555" t="s">
        <v>1655</v>
      </c>
      <c r="D608" s="556"/>
      <c r="E608" s="556"/>
      <c r="F608" s="556"/>
      <c r="G608" s="556"/>
      <c r="H608" s="557">
        <f t="shared" si="9"/>
        <v>0</v>
      </c>
    </row>
    <row r="609" spans="2:8" ht="27" customHeight="1" x14ac:dyDescent="0.35">
      <c r="B609" s="549" t="s">
        <v>1657</v>
      </c>
      <c r="C609" s="550" t="s">
        <v>1658</v>
      </c>
      <c r="D609" s="551">
        <v>0</v>
      </c>
      <c r="E609" s="551">
        <v>0</v>
      </c>
      <c r="F609" s="551">
        <v>0</v>
      </c>
      <c r="G609" s="551">
        <v>0</v>
      </c>
      <c r="H609" s="552">
        <f t="shared" si="9"/>
        <v>0</v>
      </c>
    </row>
    <row r="610" spans="2:8" ht="27" customHeight="1" x14ac:dyDescent="0.35">
      <c r="B610" s="554" t="s">
        <v>1659</v>
      </c>
      <c r="C610" s="555" t="s">
        <v>1660</v>
      </c>
      <c r="D610" s="556"/>
      <c r="E610" s="556"/>
      <c r="F610" s="556"/>
      <c r="G610" s="556"/>
      <c r="H610" s="557">
        <f t="shared" si="9"/>
        <v>0</v>
      </c>
    </row>
    <row r="611" spans="2:8" ht="27" customHeight="1" x14ac:dyDescent="0.35">
      <c r="B611" s="554" t="s">
        <v>1661</v>
      </c>
      <c r="C611" s="555" t="s">
        <v>1662</v>
      </c>
      <c r="D611" s="556"/>
      <c r="E611" s="556"/>
      <c r="F611" s="556"/>
      <c r="G611" s="556"/>
      <c r="H611" s="557">
        <f t="shared" si="9"/>
        <v>0</v>
      </c>
    </row>
    <row r="612" spans="2:8" ht="27" customHeight="1" x14ac:dyDescent="0.35">
      <c r="B612" s="549" t="s">
        <v>1663</v>
      </c>
      <c r="C612" s="553" t="s">
        <v>1664</v>
      </c>
      <c r="D612" s="551">
        <v>0</v>
      </c>
      <c r="E612" s="551">
        <v>0</v>
      </c>
      <c r="F612" s="551">
        <v>0</v>
      </c>
      <c r="G612" s="551">
        <v>0</v>
      </c>
      <c r="H612" s="552">
        <f t="shared" si="9"/>
        <v>0</v>
      </c>
    </row>
    <row r="613" spans="2:8" ht="27" customHeight="1" x14ac:dyDescent="0.35">
      <c r="B613" s="554" t="s">
        <v>1665</v>
      </c>
      <c r="C613" s="555" t="s">
        <v>1664</v>
      </c>
      <c r="D613" s="556"/>
      <c r="E613" s="556"/>
      <c r="F613" s="556"/>
      <c r="G613" s="556"/>
      <c r="H613" s="557">
        <f t="shared" si="9"/>
        <v>0</v>
      </c>
    </row>
    <row r="614" spans="2:8" ht="27" customHeight="1" x14ac:dyDescent="0.35">
      <c r="B614" s="549" t="s">
        <v>1666</v>
      </c>
      <c r="C614" s="553" t="s">
        <v>1667</v>
      </c>
      <c r="D614" s="551">
        <v>0</v>
      </c>
      <c r="E614" s="551">
        <v>0</v>
      </c>
      <c r="F614" s="551">
        <v>0</v>
      </c>
      <c r="G614" s="551">
        <v>0</v>
      </c>
      <c r="H614" s="552">
        <f t="shared" si="9"/>
        <v>0</v>
      </c>
    </row>
    <row r="615" spans="2:8" ht="27" customHeight="1" x14ac:dyDescent="0.35">
      <c r="B615" s="554" t="s">
        <v>1668</v>
      </c>
      <c r="C615" s="555" t="s">
        <v>1669</v>
      </c>
      <c r="D615" s="556"/>
      <c r="E615" s="556"/>
      <c r="F615" s="556"/>
      <c r="G615" s="556"/>
      <c r="H615" s="557">
        <f t="shared" si="9"/>
        <v>0</v>
      </c>
    </row>
    <row r="616" spans="2:8" ht="27" customHeight="1" x14ac:dyDescent="0.35">
      <c r="B616" s="549" t="s">
        <v>1670</v>
      </c>
      <c r="C616" s="553" t="s">
        <v>1671</v>
      </c>
      <c r="D616" s="551">
        <v>0</v>
      </c>
      <c r="E616" s="551">
        <v>0</v>
      </c>
      <c r="F616" s="551">
        <v>0</v>
      </c>
      <c r="G616" s="551">
        <v>0</v>
      </c>
      <c r="H616" s="552">
        <f t="shared" si="9"/>
        <v>0</v>
      </c>
    </row>
    <row r="617" spans="2:8" ht="27" customHeight="1" x14ac:dyDescent="0.35">
      <c r="B617" s="554" t="s">
        <v>1672</v>
      </c>
      <c r="C617" s="555" t="s">
        <v>1673</v>
      </c>
      <c r="D617" s="556"/>
      <c r="E617" s="556"/>
      <c r="F617" s="556"/>
      <c r="G617" s="556"/>
      <c r="H617" s="557">
        <f t="shared" si="9"/>
        <v>0</v>
      </c>
    </row>
    <row r="618" spans="2:8" ht="27" customHeight="1" x14ac:dyDescent="0.35">
      <c r="B618" s="549" t="s">
        <v>1674</v>
      </c>
      <c r="C618" s="553" t="s">
        <v>1675</v>
      </c>
      <c r="D618" s="551">
        <v>0</v>
      </c>
      <c r="E618" s="551">
        <v>18399.919999999998</v>
      </c>
      <c r="F618" s="551">
        <v>0</v>
      </c>
      <c r="G618" s="551">
        <v>0</v>
      </c>
      <c r="H618" s="552">
        <f t="shared" si="9"/>
        <v>18399.919999999998</v>
      </c>
    </row>
    <row r="619" spans="2:8" ht="27" customHeight="1" x14ac:dyDescent="0.35">
      <c r="B619" s="554" t="s">
        <v>1676</v>
      </c>
      <c r="C619" s="555" t="s">
        <v>1677</v>
      </c>
      <c r="D619" s="556">
        <v>0</v>
      </c>
      <c r="E619" s="556">
        <v>18399.919999999998</v>
      </c>
      <c r="F619" s="556">
        <v>0</v>
      </c>
      <c r="G619" s="556">
        <v>0</v>
      </c>
      <c r="H619" s="557">
        <f t="shared" si="9"/>
        <v>18399.919999999998</v>
      </c>
    </row>
    <row r="620" spans="2:8" ht="27" customHeight="1" x14ac:dyDescent="0.35">
      <c r="B620" s="549" t="s">
        <v>1678</v>
      </c>
      <c r="C620" s="553" t="s">
        <v>1679</v>
      </c>
      <c r="D620" s="551">
        <v>0</v>
      </c>
      <c r="E620" s="551">
        <v>0</v>
      </c>
      <c r="F620" s="551">
        <v>0</v>
      </c>
      <c r="G620" s="551">
        <v>0</v>
      </c>
      <c r="H620" s="552">
        <f t="shared" si="9"/>
        <v>0</v>
      </c>
    </row>
    <row r="621" spans="2:8" ht="27" customHeight="1" x14ac:dyDescent="0.35">
      <c r="B621" s="554" t="s">
        <v>1680</v>
      </c>
      <c r="C621" s="555" t="s">
        <v>1681</v>
      </c>
      <c r="D621" s="556"/>
      <c r="E621" s="556"/>
      <c r="F621" s="556"/>
      <c r="G621" s="556"/>
      <c r="H621" s="557">
        <f t="shared" si="9"/>
        <v>0</v>
      </c>
    </row>
    <row r="622" spans="2:8" ht="27" customHeight="1" x14ac:dyDescent="0.35">
      <c r="B622" s="549" t="s">
        <v>1682</v>
      </c>
      <c r="C622" s="553" t="s">
        <v>1683</v>
      </c>
      <c r="D622" s="551">
        <v>0</v>
      </c>
      <c r="E622" s="551">
        <v>0</v>
      </c>
      <c r="F622" s="551">
        <v>0</v>
      </c>
      <c r="G622" s="551">
        <v>0</v>
      </c>
      <c r="H622" s="552">
        <f t="shared" si="9"/>
        <v>0</v>
      </c>
    </row>
    <row r="623" spans="2:8" ht="27" customHeight="1" x14ac:dyDescent="0.35">
      <c r="B623" s="554" t="s">
        <v>1684</v>
      </c>
      <c r="C623" s="555" t="s">
        <v>1685</v>
      </c>
      <c r="D623" s="556"/>
      <c r="E623" s="556"/>
      <c r="F623" s="556"/>
      <c r="G623" s="556"/>
      <c r="H623" s="557">
        <f t="shared" si="9"/>
        <v>0</v>
      </c>
    </row>
    <row r="624" spans="2:8" ht="27" customHeight="1" x14ac:dyDescent="0.35">
      <c r="B624" s="554" t="s">
        <v>1686</v>
      </c>
      <c r="C624" s="555" t="s">
        <v>1687</v>
      </c>
      <c r="D624" s="556"/>
      <c r="E624" s="556"/>
      <c r="F624" s="556"/>
      <c r="G624" s="556"/>
      <c r="H624" s="557">
        <f t="shared" si="9"/>
        <v>0</v>
      </c>
    </row>
    <row r="625" spans="2:8" ht="27" customHeight="1" x14ac:dyDescent="0.35">
      <c r="B625" s="554" t="s">
        <v>1688</v>
      </c>
      <c r="C625" s="555" t="s">
        <v>1689</v>
      </c>
      <c r="D625" s="556"/>
      <c r="E625" s="556"/>
      <c r="F625" s="556"/>
      <c r="G625" s="556"/>
      <c r="H625" s="557">
        <f t="shared" si="9"/>
        <v>0</v>
      </c>
    </row>
    <row r="626" spans="2:8" ht="27" customHeight="1" x14ac:dyDescent="0.35">
      <c r="B626" s="549" t="s">
        <v>1690</v>
      </c>
      <c r="C626" s="553" t="s">
        <v>1691</v>
      </c>
      <c r="D626" s="551">
        <v>0</v>
      </c>
      <c r="E626" s="551">
        <v>0</v>
      </c>
      <c r="F626" s="551">
        <v>0</v>
      </c>
      <c r="G626" s="551">
        <v>0</v>
      </c>
      <c r="H626" s="552">
        <f t="shared" si="9"/>
        <v>0</v>
      </c>
    </row>
    <row r="627" spans="2:8" ht="27" customHeight="1" x14ac:dyDescent="0.35">
      <c r="B627" s="549" t="s">
        <v>1692</v>
      </c>
      <c r="C627" s="553" t="s">
        <v>213</v>
      </c>
      <c r="D627" s="551">
        <v>0</v>
      </c>
      <c r="E627" s="551">
        <v>0</v>
      </c>
      <c r="F627" s="551">
        <v>0</v>
      </c>
      <c r="G627" s="551">
        <v>0</v>
      </c>
      <c r="H627" s="552">
        <f t="shared" si="9"/>
        <v>0</v>
      </c>
    </row>
    <row r="628" spans="2:8" ht="27" customHeight="1" x14ac:dyDescent="0.35">
      <c r="B628" s="554" t="s">
        <v>1693</v>
      </c>
      <c r="C628" s="555" t="s">
        <v>213</v>
      </c>
      <c r="D628" s="556"/>
      <c r="E628" s="556"/>
      <c r="F628" s="556"/>
      <c r="G628" s="556"/>
      <c r="H628" s="557">
        <f t="shared" si="9"/>
        <v>0</v>
      </c>
    </row>
    <row r="629" spans="2:8" ht="27" customHeight="1" x14ac:dyDescent="0.35">
      <c r="B629" s="549" t="s">
        <v>1694</v>
      </c>
      <c r="C629" s="550" t="s">
        <v>214</v>
      </c>
      <c r="D629" s="551">
        <v>0</v>
      </c>
      <c r="E629" s="551">
        <v>0</v>
      </c>
      <c r="F629" s="551">
        <v>0</v>
      </c>
      <c r="G629" s="551">
        <v>0</v>
      </c>
      <c r="H629" s="552">
        <f t="shared" si="9"/>
        <v>0</v>
      </c>
    </row>
    <row r="630" spans="2:8" ht="27" customHeight="1" x14ac:dyDescent="0.35">
      <c r="B630" s="554" t="s">
        <v>1695</v>
      </c>
      <c r="C630" s="555" t="s">
        <v>214</v>
      </c>
      <c r="D630" s="556"/>
      <c r="E630" s="556"/>
      <c r="F630" s="556"/>
      <c r="G630" s="556"/>
      <c r="H630" s="557">
        <f t="shared" si="9"/>
        <v>0</v>
      </c>
    </row>
    <row r="631" spans="2:8" ht="27" customHeight="1" x14ac:dyDescent="0.35">
      <c r="B631" s="549" t="s">
        <v>1696</v>
      </c>
      <c r="C631" s="553" t="s">
        <v>215</v>
      </c>
      <c r="D631" s="551">
        <v>0</v>
      </c>
      <c r="E631" s="551">
        <v>0</v>
      </c>
      <c r="F631" s="551">
        <v>0</v>
      </c>
      <c r="G631" s="551">
        <v>0</v>
      </c>
      <c r="H631" s="552">
        <f t="shared" si="9"/>
        <v>0</v>
      </c>
    </row>
    <row r="632" spans="2:8" ht="27" customHeight="1" x14ac:dyDescent="0.35">
      <c r="B632" s="554" t="s">
        <v>1697</v>
      </c>
      <c r="C632" s="555" t="s">
        <v>215</v>
      </c>
      <c r="D632" s="556"/>
      <c r="E632" s="556"/>
      <c r="F632" s="556"/>
      <c r="G632" s="556"/>
      <c r="H632" s="557">
        <f t="shared" si="9"/>
        <v>0</v>
      </c>
    </row>
    <row r="633" spans="2:8" ht="27" customHeight="1" x14ac:dyDescent="0.35">
      <c r="B633" s="549" t="s">
        <v>1698</v>
      </c>
      <c r="C633" s="553" t="s">
        <v>1699</v>
      </c>
      <c r="D633" s="551">
        <v>0</v>
      </c>
      <c r="E633" s="551">
        <v>0</v>
      </c>
      <c r="F633" s="551">
        <v>0</v>
      </c>
      <c r="G633" s="551">
        <v>0</v>
      </c>
      <c r="H633" s="552">
        <f t="shared" si="9"/>
        <v>0</v>
      </c>
    </row>
    <row r="634" spans="2:8" ht="27" customHeight="1" x14ac:dyDescent="0.35">
      <c r="B634" s="554" t="s">
        <v>1700</v>
      </c>
      <c r="C634" s="555" t="s">
        <v>1699</v>
      </c>
      <c r="D634" s="556"/>
      <c r="E634" s="556"/>
      <c r="F634" s="556"/>
      <c r="G634" s="556"/>
      <c r="H634" s="557">
        <f t="shared" si="9"/>
        <v>0</v>
      </c>
    </row>
    <row r="635" spans="2:8" ht="27" customHeight="1" x14ac:dyDescent="0.35">
      <c r="B635" s="549" t="s">
        <v>1701</v>
      </c>
      <c r="C635" s="553" t="s">
        <v>1702</v>
      </c>
      <c r="D635" s="551">
        <v>0</v>
      </c>
      <c r="E635" s="551">
        <v>0</v>
      </c>
      <c r="F635" s="551">
        <v>0</v>
      </c>
      <c r="G635" s="551">
        <v>0</v>
      </c>
      <c r="H635" s="552">
        <f t="shared" si="9"/>
        <v>0</v>
      </c>
    </row>
    <row r="636" spans="2:8" ht="27" customHeight="1" x14ac:dyDescent="0.35">
      <c r="B636" s="554" t="s">
        <v>1703</v>
      </c>
      <c r="C636" s="555" t="s">
        <v>1702</v>
      </c>
      <c r="D636" s="556"/>
      <c r="E636" s="556"/>
      <c r="F636" s="556"/>
      <c r="G636" s="556"/>
      <c r="H636" s="557">
        <f t="shared" si="9"/>
        <v>0</v>
      </c>
    </row>
    <row r="637" spans="2:8" ht="27" customHeight="1" x14ac:dyDescent="0.35">
      <c r="B637" s="549" t="s">
        <v>1704</v>
      </c>
      <c r="C637" s="553" t="s">
        <v>216</v>
      </c>
      <c r="D637" s="551">
        <v>0</v>
      </c>
      <c r="E637" s="551">
        <v>0</v>
      </c>
      <c r="F637" s="551">
        <v>0</v>
      </c>
      <c r="G637" s="551">
        <v>0</v>
      </c>
      <c r="H637" s="552">
        <f t="shared" si="9"/>
        <v>0</v>
      </c>
    </row>
    <row r="638" spans="2:8" ht="27" customHeight="1" x14ac:dyDescent="0.35">
      <c r="B638" s="554" t="s">
        <v>1705</v>
      </c>
      <c r="C638" s="555" t="s">
        <v>216</v>
      </c>
      <c r="D638" s="556"/>
      <c r="E638" s="556"/>
      <c r="F638" s="556"/>
      <c r="G638" s="556"/>
      <c r="H638" s="557">
        <f t="shared" si="9"/>
        <v>0</v>
      </c>
    </row>
    <row r="639" spans="2:8" ht="27" customHeight="1" x14ac:dyDescent="0.35">
      <c r="B639" s="549" t="s">
        <v>1706</v>
      </c>
      <c r="C639" s="553" t="s">
        <v>1707</v>
      </c>
      <c r="D639" s="551">
        <v>0</v>
      </c>
      <c r="E639" s="551">
        <v>0</v>
      </c>
      <c r="F639" s="551">
        <v>0</v>
      </c>
      <c r="G639" s="551">
        <v>0</v>
      </c>
      <c r="H639" s="552">
        <f t="shared" si="9"/>
        <v>0</v>
      </c>
    </row>
    <row r="640" spans="2:8" ht="27" customHeight="1" x14ac:dyDescent="0.35">
      <c r="B640" s="554" t="s">
        <v>1708</v>
      </c>
      <c r="C640" s="555" t="s">
        <v>1707</v>
      </c>
      <c r="D640" s="556"/>
      <c r="E640" s="556"/>
      <c r="F640" s="556"/>
      <c r="G640" s="556"/>
      <c r="H640" s="557">
        <f t="shared" si="9"/>
        <v>0</v>
      </c>
    </row>
    <row r="641" spans="2:8" ht="27" customHeight="1" x14ac:dyDescent="0.35">
      <c r="B641" s="549" t="s">
        <v>1709</v>
      </c>
      <c r="C641" s="553" t="s">
        <v>1710</v>
      </c>
      <c r="D641" s="551">
        <v>0</v>
      </c>
      <c r="E641" s="551">
        <v>0</v>
      </c>
      <c r="F641" s="551">
        <v>0</v>
      </c>
      <c r="G641" s="551">
        <v>0</v>
      </c>
      <c r="H641" s="552">
        <f t="shared" si="9"/>
        <v>0</v>
      </c>
    </row>
    <row r="642" spans="2:8" ht="27" customHeight="1" x14ac:dyDescent="0.35">
      <c r="B642" s="554" t="s">
        <v>1711</v>
      </c>
      <c r="C642" s="555" t="s">
        <v>1710</v>
      </c>
      <c r="D642" s="556"/>
      <c r="E642" s="556"/>
      <c r="F642" s="556"/>
      <c r="G642" s="556"/>
      <c r="H642" s="557">
        <f t="shared" si="9"/>
        <v>0</v>
      </c>
    </row>
    <row r="643" spans="2:8" ht="27" customHeight="1" x14ac:dyDescent="0.35">
      <c r="B643" s="549" t="s">
        <v>1712</v>
      </c>
      <c r="C643" s="553" t="s">
        <v>1713</v>
      </c>
      <c r="D643" s="551">
        <v>0</v>
      </c>
      <c r="E643" s="551">
        <v>0</v>
      </c>
      <c r="F643" s="551">
        <v>0</v>
      </c>
      <c r="G643" s="551">
        <v>0</v>
      </c>
      <c r="H643" s="552">
        <f t="shared" si="9"/>
        <v>0</v>
      </c>
    </row>
    <row r="644" spans="2:8" ht="27" customHeight="1" x14ac:dyDescent="0.35">
      <c r="B644" s="554" t="s">
        <v>1714</v>
      </c>
      <c r="C644" s="555" t="s">
        <v>1713</v>
      </c>
      <c r="D644" s="556"/>
      <c r="E644" s="556"/>
      <c r="F644" s="556"/>
      <c r="G644" s="556"/>
      <c r="H644" s="557">
        <f t="shared" si="9"/>
        <v>0</v>
      </c>
    </row>
    <row r="645" spans="2:8" ht="27" customHeight="1" x14ac:dyDescent="0.35">
      <c r="B645" s="549" t="s">
        <v>1715</v>
      </c>
      <c r="C645" s="553" t="s">
        <v>1716</v>
      </c>
      <c r="D645" s="551">
        <v>0</v>
      </c>
      <c r="E645" s="551">
        <v>0</v>
      </c>
      <c r="F645" s="551">
        <v>0</v>
      </c>
      <c r="G645" s="551">
        <v>0</v>
      </c>
      <c r="H645" s="552">
        <f t="shared" si="9"/>
        <v>0</v>
      </c>
    </row>
    <row r="646" spans="2:8" ht="27" customHeight="1" x14ac:dyDescent="0.35">
      <c r="B646" s="549" t="s">
        <v>1717</v>
      </c>
      <c r="C646" s="553" t="s">
        <v>217</v>
      </c>
      <c r="D646" s="551">
        <v>0</v>
      </c>
      <c r="E646" s="551">
        <v>0</v>
      </c>
      <c r="F646" s="551">
        <v>0</v>
      </c>
      <c r="G646" s="551">
        <v>0</v>
      </c>
      <c r="H646" s="552">
        <f t="shared" si="9"/>
        <v>0</v>
      </c>
    </row>
    <row r="647" spans="2:8" ht="27" customHeight="1" x14ac:dyDescent="0.35">
      <c r="B647" s="554" t="s">
        <v>1718</v>
      </c>
      <c r="C647" s="555" t="s">
        <v>217</v>
      </c>
      <c r="D647" s="556"/>
      <c r="E647" s="556"/>
      <c r="F647" s="556"/>
      <c r="G647" s="556"/>
      <c r="H647" s="557">
        <f t="shared" si="9"/>
        <v>0</v>
      </c>
    </row>
    <row r="648" spans="2:8" ht="27" customHeight="1" x14ac:dyDescent="0.35">
      <c r="B648" s="549" t="s">
        <v>1719</v>
      </c>
      <c r="C648" s="550" t="s">
        <v>35</v>
      </c>
      <c r="D648" s="551">
        <v>0</v>
      </c>
      <c r="E648" s="551">
        <v>0</v>
      </c>
      <c r="F648" s="551">
        <v>0</v>
      </c>
      <c r="G648" s="551">
        <v>0</v>
      </c>
      <c r="H648" s="552">
        <f t="shared" si="9"/>
        <v>0</v>
      </c>
    </row>
    <row r="649" spans="2:8" ht="27" customHeight="1" x14ac:dyDescent="0.35">
      <c r="B649" s="554" t="s">
        <v>1720</v>
      </c>
      <c r="C649" s="555" t="s">
        <v>35</v>
      </c>
      <c r="D649" s="556"/>
      <c r="E649" s="556"/>
      <c r="F649" s="556"/>
      <c r="G649" s="556"/>
      <c r="H649" s="557">
        <f t="shared" si="9"/>
        <v>0</v>
      </c>
    </row>
    <row r="650" spans="2:8" ht="27" customHeight="1" x14ac:dyDescent="0.35">
      <c r="B650" s="549" t="s">
        <v>1721</v>
      </c>
      <c r="C650" s="553" t="s">
        <v>1722</v>
      </c>
      <c r="D650" s="551">
        <v>0</v>
      </c>
      <c r="E650" s="551">
        <v>0</v>
      </c>
      <c r="F650" s="551">
        <v>0</v>
      </c>
      <c r="G650" s="551">
        <v>0</v>
      </c>
      <c r="H650" s="552">
        <f t="shared" si="9"/>
        <v>0</v>
      </c>
    </row>
    <row r="651" spans="2:8" ht="27" customHeight="1" x14ac:dyDescent="0.35">
      <c r="B651" s="554" t="s">
        <v>1723</v>
      </c>
      <c r="C651" s="555" t="s">
        <v>1724</v>
      </c>
      <c r="D651" s="556"/>
      <c r="E651" s="556"/>
      <c r="F651" s="556"/>
      <c r="G651" s="556"/>
      <c r="H651" s="557">
        <f t="shared" si="9"/>
        <v>0</v>
      </c>
    </row>
    <row r="652" spans="2:8" ht="27" customHeight="1" x14ac:dyDescent="0.35">
      <c r="B652" s="549" t="s">
        <v>1725</v>
      </c>
      <c r="C652" s="553" t="s">
        <v>1726</v>
      </c>
      <c r="D652" s="551">
        <v>0</v>
      </c>
      <c r="E652" s="551">
        <v>0</v>
      </c>
      <c r="F652" s="551">
        <v>0</v>
      </c>
      <c r="G652" s="551">
        <v>0</v>
      </c>
      <c r="H652" s="552">
        <f t="shared" ref="H652:H715" si="10">D652+E652+F652+G652</f>
        <v>0</v>
      </c>
    </row>
    <row r="653" spans="2:8" ht="27" customHeight="1" x14ac:dyDescent="0.35">
      <c r="B653" s="554" t="s">
        <v>1727</v>
      </c>
      <c r="C653" s="555" t="s">
        <v>1728</v>
      </c>
      <c r="D653" s="556"/>
      <c r="E653" s="556"/>
      <c r="F653" s="556"/>
      <c r="G653" s="556"/>
      <c r="H653" s="557">
        <f t="shared" si="10"/>
        <v>0</v>
      </c>
    </row>
    <row r="654" spans="2:8" ht="27" customHeight="1" x14ac:dyDescent="0.35">
      <c r="B654" s="554" t="s">
        <v>1729</v>
      </c>
      <c r="C654" s="555" t="s">
        <v>1730</v>
      </c>
      <c r="D654" s="556"/>
      <c r="E654" s="556"/>
      <c r="F654" s="556"/>
      <c r="G654" s="556"/>
      <c r="H654" s="557">
        <f t="shared" si="10"/>
        <v>0</v>
      </c>
    </row>
    <row r="655" spans="2:8" ht="27" customHeight="1" x14ac:dyDescent="0.35">
      <c r="B655" s="560" t="s">
        <v>1731</v>
      </c>
      <c r="C655" s="555" t="s">
        <v>1732</v>
      </c>
      <c r="D655" s="556"/>
      <c r="E655" s="556"/>
      <c r="F655" s="556"/>
      <c r="G655" s="556"/>
      <c r="H655" s="557">
        <f t="shared" si="10"/>
        <v>0</v>
      </c>
    </row>
    <row r="656" spans="2:8" ht="27" customHeight="1" x14ac:dyDescent="0.35">
      <c r="B656" s="561" t="s">
        <v>1733</v>
      </c>
      <c r="C656" s="553" t="s">
        <v>1734</v>
      </c>
      <c r="D656" s="551">
        <v>0</v>
      </c>
      <c r="E656" s="551">
        <v>0</v>
      </c>
      <c r="F656" s="551">
        <v>0</v>
      </c>
      <c r="G656" s="551">
        <v>0</v>
      </c>
      <c r="H656" s="552">
        <f t="shared" si="10"/>
        <v>0</v>
      </c>
    </row>
    <row r="657" spans="2:8" ht="27" customHeight="1" x14ac:dyDescent="0.35">
      <c r="B657" s="561" t="s">
        <v>1735</v>
      </c>
      <c r="C657" s="553" t="s">
        <v>36</v>
      </c>
      <c r="D657" s="551">
        <v>0</v>
      </c>
      <c r="E657" s="551">
        <v>0</v>
      </c>
      <c r="F657" s="551">
        <v>0</v>
      </c>
      <c r="G657" s="551">
        <v>0</v>
      </c>
      <c r="H657" s="552">
        <f t="shared" si="10"/>
        <v>0</v>
      </c>
    </row>
    <row r="658" spans="2:8" ht="27" customHeight="1" x14ac:dyDescent="0.35">
      <c r="B658" s="560" t="s">
        <v>1736</v>
      </c>
      <c r="C658" s="555" t="s">
        <v>36</v>
      </c>
      <c r="D658" s="556"/>
      <c r="E658" s="556"/>
      <c r="F658" s="556"/>
      <c r="G658" s="556"/>
      <c r="H658" s="557">
        <f t="shared" si="10"/>
        <v>0</v>
      </c>
    </row>
    <row r="659" spans="2:8" ht="27" customHeight="1" x14ac:dyDescent="0.35">
      <c r="B659" s="561" t="s">
        <v>1737</v>
      </c>
      <c r="C659" s="550" t="s">
        <v>218</v>
      </c>
      <c r="D659" s="551">
        <v>0</v>
      </c>
      <c r="E659" s="551">
        <v>0</v>
      </c>
      <c r="F659" s="551">
        <v>0</v>
      </c>
      <c r="G659" s="551">
        <v>0</v>
      </c>
      <c r="H659" s="552">
        <f t="shared" si="10"/>
        <v>0</v>
      </c>
    </row>
    <row r="660" spans="2:8" ht="27" customHeight="1" x14ac:dyDescent="0.35">
      <c r="B660" s="560" t="s">
        <v>1738</v>
      </c>
      <c r="C660" s="555" t="s">
        <v>218</v>
      </c>
      <c r="D660" s="556"/>
      <c r="E660" s="556"/>
      <c r="F660" s="556"/>
      <c r="G660" s="556"/>
      <c r="H660" s="557">
        <f t="shared" si="10"/>
        <v>0</v>
      </c>
    </row>
    <row r="661" spans="2:8" ht="27" customHeight="1" x14ac:dyDescent="0.35">
      <c r="B661" s="561" t="s">
        <v>1739</v>
      </c>
      <c r="C661" s="553" t="s">
        <v>219</v>
      </c>
      <c r="D661" s="551">
        <v>0</v>
      </c>
      <c r="E661" s="551">
        <v>0</v>
      </c>
      <c r="F661" s="551">
        <v>0</v>
      </c>
      <c r="G661" s="551">
        <v>0</v>
      </c>
      <c r="H661" s="552">
        <f t="shared" si="10"/>
        <v>0</v>
      </c>
    </row>
    <row r="662" spans="2:8" ht="27" customHeight="1" x14ac:dyDescent="0.35">
      <c r="B662" s="560" t="s">
        <v>1740</v>
      </c>
      <c r="C662" s="555" t="s">
        <v>219</v>
      </c>
      <c r="D662" s="556"/>
      <c r="E662" s="556"/>
      <c r="F662" s="556"/>
      <c r="G662" s="556"/>
      <c r="H662" s="557">
        <f t="shared" si="10"/>
        <v>0</v>
      </c>
    </row>
    <row r="663" spans="2:8" ht="27" customHeight="1" x14ac:dyDescent="0.35">
      <c r="B663" s="561" t="s">
        <v>1741</v>
      </c>
      <c r="C663" s="553" t="s">
        <v>26</v>
      </c>
      <c r="D663" s="551">
        <v>0</v>
      </c>
      <c r="E663" s="551">
        <v>0</v>
      </c>
      <c r="F663" s="551">
        <v>0</v>
      </c>
      <c r="G663" s="551">
        <v>0</v>
      </c>
      <c r="H663" s="552">
        <f t="shared" si="10"/>
        <v>0</v>
      </c>
    </row>
    <row r="664" spans="2:8" ht="27" customHeight="1" x14ac:dyDescent="0.35">
      <c r="B664" s="560" t="s">
        <v>1742</v>
      </c>
      <c r="C664" s="555" t="s">
        <v>26</v>
      </c>
      <c r="D664" s="556"/>
      <c r="E664" s="556"/>
      <c r="F664" s="556"/>
      <c r="G664" s="556"/>
      <c r="H664" s="557">
        <f t="shared" si="10"/>
        <v>0</v>
      </c>
    </row>
    <row r="665" spans="2:8" ht="27" customHeight="1" x14ac:dyDescent="0.35">
      <c r="B665" s="561" t="s">
        <v>1743</v>
      </c>
      <c r="C665" s="553" t="s">
        <v>220</v>
      </c>
      <c r="D665" s="551">
        <v>0</v>
      </c>
      <c r="E665" s="551">
        <v>0</v>
      </c>
      <c r="F665" s="551">
        <v>0</v>
      </c>
      <c r="G665" s="551">
        <v>0</v>
      </c>
      <c r="H665" s="552">
        <f t="shared" si="10"/>
        <v>0</v>
      </c>
    </row>
    <row r="666" spans="2:8" ht="27" customHeight="1" x14ac:dyDescent="0.35">
      <c r="B666" s="560" t="s">
        <v>1744</v>
      </c>
      <c r="C666" s="555" t="s">
        <v>220</v>
      </c>
      <c r="D666" s="556"/>
      <c r="E666" s="556"/>
      <c r="F666" s="556"/>
      <c r="G666" s="556"/>
      <c r="H666" s="557">
        <f t="shared" si="10"/>
        <v>0</v>
      </c>
    </row>
    <row r="667" spans="2:8" ht="27" customHeight="1" x14ac:dyDescent="0.35">
      <c r="B667" s="561" t="s">
        <v>1745</v>
      </c>
      <c r="C667" s="553" t="s">
        <v>221</v>
      </c>
      <c r="D667" s="551">
        <v>0</v>
      </c>
      <c r="E667" s="551">
        <v>0</v>
      </c>
      <c r="F667" s="551">
        <v>0</v>
      </c>
      <c r="G667" s="551">
        <v>0</v>
      </c>
      <c r="H667" s="552">
        <f t="shared" si="10"/>
        <v>0</v>
      </c>
    </row>
    <row r="668" spans="2:8" ht="27" customHeight="1" x14ac:dyDescent="0.35">
      <c r="B668" s="560" t="s">
        <v>1746</v>
      </c>
      <c r="C668" s="555" t="s">
        <v>221</v>
      </c>
      <c r="D668" s="556"/>
      <c r="E668" s="556"/>
      <c r="F668" s="556"/>
      <c r="G668" s="556"/>
      <c r="H668" s="557">
        <f t="shared" si="10"/>
        <v>0</v>
      </c>
    </row>
    <row r="669" spans="2:8" ht="27" customHeight="1" x14ac:dyDescent="0.35">
      <c r="B669" s="561" t="s">
        <v>1747</v>
      </c>
      <c r="C669" s="553" t="s">
        <v>1748</v>
      </c>
      <c r="D669" s="551">
        <v>0</v>
      </c>
      <c r="E669" s="551">
        <v>0</v>
      </c>
      <c r="F669" s="551">
        <v>0</v>
      </c>
      <c r="G669" s="551">
        <v>0</v>
      </c>
      <c r="H669" s="552">
        <f t="shared" si="10"/>
        <v>0</v>
      </c>
    </row>
    <row r="670" spans="2:8" ht="27" customHeight="1" x14ac:dyDescent="0.35">
      <c r="B670" s="560" t="s">
        <v>1749</v>
      </c>
      <c r="C670" s="555" t="s">
        <v>1750</v>
      </c>
      <c r="D670" s="556"/>
      <c r="E670" s="556"/>
      <c r="F670" s="556"/>
      <c r="G670" s="556"/>
      <c r="H670" s="557">
        <f t="shared" si="10"/>
        <v>0</v>
      </c>
    </row>
    <row r="671" spans="2:8" ht="27" customHeight="1" x14ac:dyDescent="0.35">
      <c r="B671" s="561" t="s">
        <v>1751</v>
      </c>
      <c r="C671" s="553" t="s">
        <v>1752</v>
      </c>
      <c r="D671" s="551">
        <v>0</v>
      </c>
      <c r="E671" s="551">
        <v>0</v>
      </c>
      <c r="F671" s="551">
        <v>0</v>
      </c>
      <c r="G671" s="551">
        <v>0</v>
      </c>
      <c r="H671" s="552">
        <f t="shared" si="10"/>
        <v>0</v>
      </c>
    </row>
    <row r="672" spans="2:8" ht="27" customHeight="1" x14ac:dyDescent="0.35">
      <c r="B672" s="560" t="s">
        <v>1753</v>
      </c>
      <c r="C672" s="555" t="s">
        <v>1752</v>
      </c>
      <c r="D672" s="556"/>
      <c r="E672" s="556"/>
      <c r="F672" s="556"/>
      <c r="G672" s="556"/>
      <c r="H672" s="557">
        <f t="shared" si="10"/>
        <v>0</v>
      </c>
    </row>
    <row r="673" spans="2:8" ht="27" customHeight="1" x14ac:dyDescent="0.35">
      <c r="B673" s="561" t="s">
        <v>1754</v>
      </c>
      <c r="C673" s="553" t="s">
        <v>1755</v>
      </c>
      <c r="D673" s="551">
        <v>0</v>
      </c>
      <c r="E673" s="551">
        <v>0</v>
      </c>
      <c r="F673" s="551">
        <v>0</v>
      </c>
      <c r="G673" s="551">
        <v>0</v>
      </c>
      <c r="H673" s="552">
        <f t="shared" si="10"/>
        <v>0</v>
      </c>
    </row>
    <row r="674" spans="2:8" ht="27" customHeight="1" x14ac:dyDescent="0.35">
      <c r="B674" s="560" t="s">
        <v>1756</v>
      </c>
      <c r="C674" s="555" t="s">
        <v>1755</v>
      </c>
      <c r="D674" s="556"/>
      <c r="E674" s="556"/>
      <c r="F674" s="556"/>
      <c r="G674" s="556"/>
      <c r="H674" s="557">
        <f t="shared" si="10"/>
        <v>0</v>
      </c>
    </row>
    <row r="675" spans="2:8" ht="27" customHeight="1" x14ac:dyDescent="0.35">
      <c r="B675" s="561" t="s">
        <v>1757</v>
      </c>
      <c r="C675" s="553" t="s">
        <v>1758</v>
      </c>
      <c r="D675" s="551">
        <v>0</v>
      </c>
      <c r="E675" s="551">
        <v>0</v>
      </c>
      <c r="F675" s="551">
        <v>0</v>
      </c>
      <c r="G675" s="551">
        <v>0</v>
      </c>
      <c r="H675" s="552">
        <f t="shared" si="10"/>
        <v>0</v>
      </c>
    </row>
    <row r="676" spans="2:8" ht="27" customHeight="1" x14ac:dyDescent="0.35">
      <c r="B676" s="561" t="s">
        <v>1759</v>
      </c>
      <c r="C676" s="553" t="s">
        <v>1760</v>
      </c>
      <c r="D676" s="551">
        <v>0</v>
      </c>
      <c r="E676" s="551">
        <v>0</v>
      </c>
      <c r="F676" s="551">
        <v>0</v>
      </c>
      <c r="G676" s="551">
        <v>0</v>
      </c>
      <c r="H676" s="552">
        <f t="shared" si="10"/>
        <v>0</v>
      </c>
    </row>
    <row r="677" spans="2:8" ht="27" customHeight="1" x14ac:dyDescent="0.35">
      <c r="B677" s="561" t="s">
        <v>1761</v>
      </c>
      <c r="C677" s="553" t="s">
        <v>1762</v>
      </c>
      <c r="D677" s="551">
        <v>0</v>
      </c>
      <c r="E677" s="551">
        <v>0</v>
      </c>
      <c r="F677" s="551">
        <v>0</v>
      </c>
      <c r="G677" s="551">
        <v>0</v>
      </c>
      <c r="H677" s="552">
        <f t="shared" si="10"/>
        <v>0</v>
      </c>
    </row>
    <row r="678" spans="2:8" ht="27" customHeight="1" x14ac:dyDescent="0.35">
      <c r="B678" s="554" t="s">
        <v>1763</v>
      </c>
      <c r="C678" s="555" t="s">
        <v>1764</v>
      </c>
      <c r="D678" s="556"/>
      <c r="E678" s="556"/>
      <c r="F678" s="556"/>
      <c r="G678" s="556"/>
      <c r="H678" s="557">
        <f t="shared" si="10"/>
        <v>0</v>
      </c>
    </row>
    <row r="679" spans="2:8" ht="27" customHeight="1" x14ac:dyDescent="0.35">
      <c r="B679" s="561" t="s">
        <v>1765</v>
      </c>
      <c r="C679" s="550" t="s">
        <v>1766</v>
      </c>
      <c r="D679" s="551">
        <v>0</v>
      </c>
      <c r="E679" s="551">
        <v>0</v>
      </c>
      <c r="F679" s="551">
        <v>0</v>
      </c>
      <c r="G679" s="551">
        <v>0</v>
      </c>
      <c r="H679" s="552">
        <f t="shared" si="10"/>
        <v>0</v>
      </c>
    </row>
    <row r="680" spans="2:8" ht="27" customHeight="1" x14ac:dyDescent="0.35">
      <c r="B680" s="560" t="s">
        <v>1767</v>
      </c>
      <c r="C680" s="558" t="s">
        <v>1768</v>
      </c>
      <c r="D680" s="556"/>
      <c r="E680" s="556"/>
      <c r="F680" s="556"/>
      <c r="G680" s="556"/>
      <c r="H680" s="557">
        <f t="shared" si="10"/>
        <v>0</v>
      </c>
    </row>
    <row r="681" spans="2:8" ht="27" customHeight="1" x14ac:dyDescent="0.35">
      <c r="B681" s="560" t="s">
        <v>1769</v>
      </c>
      <c r="C681" s="555" t="s">
        <v>1770</v>
      </c>
      <c r="D681" s="556"/>
      <c r="E681" s="556"/>
      <c r="F681" s="556"/>
      <c r="G681" s="556"/>
      <c r="H681" s="557">
        <f t="shared" si="10"/>
        <v>0</v>
      </c>
    </row>
    <row r="682" spans="2:8" ht="27" customHeight="1" x14ac:dyDescent="0.35">
      <c r="B682" s="560" t="s">
        <v>1771</v>
      </c>
      <c r="C682" s="555" t="s">
        <v>1772</v>
      </c>
      <c r="D682" s="556"/>
      <c r="E682" s="556"/>
      <c r="F682" s="556"/>
      <c r="G682" s="556"/>
      <c r="H682" s="557">
        <f t="shared" si="10"/>
        <v>0</v>
      </c>
    </row>
    <row r="683" spans="2:8" ht="27" customHeight="1" x14ac:dyDescent="0.35">
      <c r="B683" s="560" t="s">
        <v>1773</v>
      </c>
      <c r="C683" s="555" t="s">
        <v>1774</v>
      </c>
      <c r="D683" s="556"/>
      <c r="E683" s="556"/>
      <c r="F683" s="556"/>
      <c r="G683" s="556"/>
      <c r="H683" s="557">
        <f t="shared" si="10"/>
        <v>0</v>
      </c>
    </row>
    <row r="684" spans="2:8" ht="27" customHeight="1" x14ac:dyDescent="0.35">
      <c r="B684" s="560" t="s">
        <v>1775</v>
      </c>
      <c r="C684" s="555" t="s">
        <v>1776</v>
      </c>
      <c r="D684" s="556"/>
      <c r="E684" s="556"/>
      <c r="F684" s="556"/>
      <c r="G684" s="556"/>
      <c r="H684" s="557">
        <f t="shared" si="10"/>
        <v>0</v>
      </c>
    </row>
    <row r="685" spans="2:8" ht="27" customHeight="1" x14ac:dyDescent="0.35">
      <c r="B685" s="560" t="s">
        <v>1777</v>
      </c>
      <c r="C685" s="555" t="s">
        <v>1778</v>
      </c>
      <c r="D685" s="556"/>
      <c r="E685" s="556"/>
      <c r="F685" s="556"/>
      <c r="G685" s="556"/>
      <c r="H685" s="557">
        <f t="shared" si="10"/>
        <v>0</v>
      </c>
    </row>
    <row r="686" spans="2:8" ht="27" customHeight="1" x14ac:dyDescent="0.35">
      <c r="B686" s="560" t="s">
        <v>1779</v>
      </c>
      <c r="C686" s="555" t="s">
        <v>1780</v>
      </c>
      <c r="D686" s="556"/>
      <c r="E686" s="556"/>
      <c r="F686" s="556"/>
      <c r="G686" s="556"/>
      <c r="H686" s="557">
        <f t="shared" si="10"/>
        <v>0</v>
      </c>
    </row>
    <row r="687" spans="2:8" ht="27" customHeight="1" x14ac:dyDescent="0.35">
      <c r="B687" s="560" t="s">
        <v>1781</v>
      </c>
      <c r="C687" s="555" t="s">
        <v>1782</v>
      </c>
      <c r="D687" s="556"/>
      <c r="E687" s="556"/>
      <c r="F687" s="556"/>
      <c r="G687" s="556"/>
      <c r="H687" s="557">
        <f t="shared" si="10"/>
        <v>0</v>
      </c>
    </row>
    <row r="688" spans="2:8" ht="27" customHeight="1" x14ac:dyDescent="0.35">
      <c r="B688" s="560" t="s">
        <v>1783</v>
      </c>
      <c r="C688" s="555" t="s">
        <v>1784</v>
      </c>
      <c r="D688" s="556"/>
      <c r="E688" s="556"/>
      <c r="F688" s="556"/>
      <c r="G688" s="556"/>
      <c r="H688" s="557">
        <f t="shared" si="10"/>
        <v>0</v>
      </c>
    </row>
    <row r="689" spans="2:8" ht="27" customHeight="1" x14ac:dyDescent="0.35">
      <c r="B689" s="561" t="s">
        <v>1785</v>
      </c>
      <c r="C689" s="553" t="s">
        <v>1786</v>
      </c>
      <c r="D689" s="551">
        <v>0</v>
      </c>
      <c r="E689" s="551">
        <v>0</v>
      </c>
      <c r="F689" s="551">
        <v>0</v>
      </c>
      <c r="G689" s="551">
        <v>0</v>
      </c>
      <c r="H689" s="552">
        <f t="shared" si="10"/>
        <v>0</v>
      </c>
    </row>
    <row r="690" spans="2:8" ht="27" customHeight="1" x14ac:dyDescent="0.35">
      <c r="B690" s="560" t="s">
        <v>1787</v>
      </c>
      <c r="C690" s="555" t="s">
        <v>1768</v>
      </c>
      <c r="D690" s="556"/>
      <c r="E690" s="556"/>
      <c r="F690" s="556"/>
      <c r="G690" s="556"/>
      <c r="H690" s="557">
        <f t="shared" si="10"/>
        <v>0</v>
      </c>
    </row>
    <row r="691" spans="2:8" ht="27" customHeight="1" x14ac:dyDescent="0.35">
      <c r="B691" s="560" t="s">
        <v>1788</v>
      </c>
      <c r="C691" s="555" t="s">
        <v>1770</v>
      </c>
      <c r="D691" s="556"/>
      <c r="E691" s="556"/>
      <c r="F691" s="556"/>
      <c r="G691" s="556"/>
      <c r="H691" s="557">
        <f t="shared" si="10"/>
        <v>0</v>
      </c>
    </row>
    <row r="692" spans="2:8" ht="27" customHeight="1" x14ac:dyDescent="0.35">
      <c r="B692" s="560" t="s">
        <v>1789</v>
      </c>
      <c r="C692" s="555" t="s">
        <v>1772</v>
      </c>
      <c r="D692" s="556"/>
      <c r="E692" s="556"/>
      <c r="F692" s="556"/>
      <c r="G692" s="556"/>
      <c r="H692" s="557">
        <f t="shared" si="10"/>
        <v>0</v>
      </c>
    </row>
    <row r="693" spans="2:8" ht="27" customHeight="1" x14ac:dyDescent="0.35">
      <c r="B693" s="560" t="s">
        <v>1790</v>
      </c>
      <c r="C693" s="555" t="s">
        <v>1774</v>
      </c>
      <c r="D693" s="556"/>
      <c r="E693" s="556"/>
      <c r="F693" s="556"/>
      <c r="G693" s="556"/>
      <c r="H693" s="557">
        <f t="shared" si="10"/>
        <v>0</v>
      </c>
    </row>
    <row r="694" spans="2:8" ht="27" customHeight="1" x14ac:dyDescent="0.35">
      <c r="B694" s="560" t="s">
        <v>1791</v>
      </c>
      <c r="C694" s="555" t="s">
        <v>1776</v>
      </c>
      <c r="D694" s="556"/>
      <c r="E694" s="556"/>
      <c r="F694" s="556"/>
      <c r="G694" s="556"/>
      <c r="H694" s="557">
        <f t="shared" si="10"/>
        <v>0</v>
      </c>
    </row>
    <row r="695" spans="2:8" ht="27" customHeight="1" x14ac:dyDescent="0.35">
      <c r="B695" s="560" t="s">
        <v>1792</v>
      </c>
      <c r="C695" s="555" t="s">
        <v>1778</v>
      </c>
      <c r="D695" s="556"/>
      <c r="E695" s="556"/>
      <c r="F695" s="556"/>
      <c r="G695" s="556"/>
      <c r="H695" s="557">
        <f t="shared" si="10"/>
        <v>0</v>
      </c>
    </row>
    <row r="696" spans="2:8" ht="27" customHeight="1" x14ac:dyDescent="0.35">
      <c r="B696" s="560" t="s">
        <v>1793</v>
      </c>
      <c r="C696" s="555" t="s">
        <v>1780</v>
      </c>
      <c r="D696" s="556"/>
      <c r="E696" s="556"/>
      <c r="F696" s="556"/>
      <c r="G696" s="556"/>
      <c r="H696" s="557">
        <f t="shared" si="10"/>
        <v>0</v>
      </c>
    </row>
    <row r="697" spans="2:8" ht="27" customHeight="1" x14ac:dyDescent="0.35">
      <c r="B697" s="560" t="s">
        <v>1794</v>
      </c>
      <c r="C697" s="555" t="s">
        <v>1784</v>
      </c>
      <c r="D697" s="556"/>
      <c r="E697" s="556"/>
      <c r="F697" s="556"/>
      <c r="G697" s="556"/>
      <c r="H697" s="557">
        <f t="shared" si="10"/>
        <v>0</v>
      </c>
    </row>
    <row r="698" spans="2:8" ht="27" customHeight="1" x14ac:dyDescent="0.35">
      <c r="B698" s="560" t="s">
        <v>1795</v>
      </c>
      <c r="C698" s="555" t="s">
        <v>1796</v>
      </c>
      <c r="D698" s="556"/>
      <c r="E698" s="556"/>
      <c r="F698" s="556"/>
      <c r="G698" s="556"/>
      <c r="H698" s="557">
        <f t="shared" si="10"/>
        <v>0</v>
      </c>
    </row>
    <row r="699" spans="2:8" ht="27" customHeight="1" x14ac:dyDescent="0.35">
      <c r="B699" s="561" t="s">
        <v>1797</v>
      </c>
      <c r="C699" s="553" t="s">
        <v>1798</v>
      </c>
      <c r="D699" s="551">
        <v>0</v>
      </c>
      <c r="E699" s="551">
        <v>0</v>
      </c>
      <c r="F699" s="551">
        <v>0</v>
      </c>
      <c r="G699" s="551">
        <v>0</v>
      </c>
      <c r="H699" s="552">
        <f t="shared" si="10"/>
        <v>0</v>
      </c>
    </row>
    <row r="700" spans="2:8" ht="27" customHeight="1" x14ac:dyDescent="0.35">
      <c r="B700" s="560" t="s">
        <v>1799</v>
      </c>
      <c r="C700" s="555" t="s">
        <v>1798</v>
      </c>
      <c r="D700" s="556"/>
      <c r="E700" s="556"/>
      <c r="F700" s="556"/>
      <c r="G700" s="556"/>
      <c r="H700" s="557">
        <f t="shared" si="10"/>
        <v>0</v>
      </c>
    </row>
    <row r="701" spans="2:8" ht="27" customHeight="1" x14ac:dyDescent="0.35">
      <c r="B701" s="561" t="s">
        <v>1800</v>
      </c>
      <c r="C701" s="553" t="s">
        <v>1801</v>
      </c>
      <c r="D701" s="551">
        <v>0</v>
      </c>
      <c r="E701" s="551">
        <v>0</v>
      </c>
      <c r="F701" s="551">
        <v>0</v>
      </c>
      <c r="G701" s="551">
        <v>0</v>
      </c>
      <c r="H701" s="552">
        <f t="shared" si="10"/>
        <v>0</v>
      </c>
    </row>
    <row r="702" spans="2:8" ht="27" customHeight="1" x14ac:dyDescent="0.35">
      <c r="B702" s="560" t="s">
        <v>1802</v>
      </c>
      <c r="C702" s="555" t="s">
        <v>1768</v>
      </c>
      <c r="D702" s="556"/>
      <c r="E702" s="556"/>
      <c r="F702" s="556"/>
      <c r="G702" s="556"/>
      <c r="H702" s="557">
        <f t="shared" si="10"/>
        <v>0</v>
      </c>
    </row>
    <row r="703" spans="2:8" ht="27" customHeight="1" x14ac:dyDescent="0.35">
      <c r="B703" s="560" t="s">
        <v>1803</v>
      </c>
      <c r="C703" s="555" t="s">
        <v>1770</v>
      </c>
      <c r="D703" s="556"/>
      <c r="E703" s="556"/>
      <c r="F703" s="556"/>
      <c r="G703" s="556"/>
      <c r="H703" s="557">
        <f t="shared" si="10"/>
        <v>0</v>
      </c>
    </row>
    <row r="704" spans="2:8" ht="27" customHeight="1" x14ac:dyDescent="0.35">
      <c r="B704" s="560" t="s">
        <v>1804</v>
      </c>
      <c r="C704" s="555" t="s">
        <v>1772</v>
      </c>
      <c r="D704" s="556"/>
      <c r="E704" s="556"/>
      <c r="F704" s="556"/>
      <c r="G704" s="556"/>
      <c r="H704" s="557">
        <f t="shared" si="10"/>
        <v>0</v>
      </c>
    </row>
    <row r="705" spans="2:8" ht="27" customHeight="1" x14ac:dyDescent="0.35">
      <c r="B705" s="560" t="s">
        <v>1805</v>
      </c>
      <c r="C705" s="555" t="s">
        <v>1774</v>
      </c>
      <c r="D705" s="556"/>
      <c r="E705" s="556"/>
      <c r="F705" s="556"/>
      <c r="G705" s="556"/>
      <c r="H705" s="557">
        <f t="shared" si="10"/>
        <v>0</v>
      </c>
    </row>
    <row r="706" spans="2:8" ht="27" customHeight="1" x14ac:dyDescent="0.35">
      <c r="B706" s="560" t="s">
        <v>1806</v>
      </c>
      <c r="C706" s="555" t="s">
        <v>1776</v>
      </c>
      <c r="D706" s="556"/>
      <c r="E706" s="556"/>
      <c r="F706" s="556"/>
      <c r="G706" s="556"/>
      <c r="H706" s="557">
        <f t="shared" si="10"/>
        <v>0</v>
      </c>
    </row>
    <row r="707" spans="2:8" ht="27" customHeight="1" x14ac:dyDescent="0.35">
      <c r="B707" s="560" t="s">
        <v>1807</v>
      </c>
      <c r="C707" s="555" t="s">
        <v>1778</v>
      </c>
      <c r="D707" s="556"/>
      <c r="E707" s="556"/>
      <c r="F707" s="556"/>
      <c r="G707" s="556"/>
      <c r="H707" s="557">
        <f t="shared" si="10"/>
        <v>0</v>
      </c>
    </row>
    <row r="708" spans="2:8" ht="27" customHeight="1" x14ac:dyDescent="0.35">
      <c r="B708" s="560" t="s">
        <v>1808</v>
      </c>
      <c r="C708" s="555" t="s">
        <v>1780</v>
      </c>
      <c r="D708" s="556"/>
      <c r="E708" s="556"/>
      <c r="F708" s="556"/>
      <c r="G708" s="556"/>
      <c r="H708" s="557">
        <f t="shared" si="10"/>
        <v>0</v>
      </c>
    </row>
    <row r="709" spans="2:8" ht="27" customHeight="1" x14ac:dyDescent="0.35">
      <c r="B709" s="560" t="s">
        <v>1809</v>
      </c>
      <c r="C709" s="555" t="s">
        <v>1784</v>
      </c>
      <c r="D709" s="556"/>
      <c r="E709" s="556"/>
      <c r="F709" s="556"/>
      <c r="G709" s="556"/>
      <c r="H709" s="557">
        <f t="shared" si="10"/>
        <v>0</v>
      </c>
    </row>
    <row r="710" spans="2:8" ht="27" customHeight="1" x14ac:dyDescent="0.35">
      <c r="B710" s="560" t="s">
        <v>1810</v>
      </c>
      <c r="C710" s="555" t="s">
        <v>1811</v>
      </c>
      <c r="D710" s="556"/>
      <c r="E710" s="556"/>
      <c r="F710" s="556"/>
      <c r="G710" s="556"/>
      <c r="H710" s="557">
        <f t="shared" si="10"/>
        <v>0</v>
      </c>
    </row>
    <row r="711" spans="2:8" ht="27" customHeight="1" x14ac:dyDescent="0.35">
      <c r="B711" s="561" t="s">
        <v>1812</v>
      </c>
      <c r="C711" s="553" t="s">
        <v>1813</v>
      </c>
      <c r="D711" s="551">
        <v>0</v>
      </c>
      <c r="E711" s="551">
        <v>0</v>
      </c>
      <c r="F711" s="551">
        <v>0</v>
      </c>
      <c r="G711" s="551">
        <v>0</v>
      </c>
      <c r="H711" s="552">
        <f t="shared" si="10"/>
        <v>0</v>
      </c>
    </row>
    <row r="712" spans="2:8" ht="27" customHeight="1" x14ac:dyDescent="0.35">
      <c r="B712" s="560" t="s">
        <v>1814</v>
      </c>
      <c r="C712" s="555" t="s">
        <v>1768</v>
      </c>
      <c r="D712" s="556"/>
      <c r="E712" s="556"/>
      <c r="F712" s="556"/>
      <c r="G712" s="556"/>
      <c r="H712" s="557">
        <f t="shared" si="10"/>
        <v>0</v>
      </c>
    </row>
    <row r="713" spans="2:8" ht="27" customHeight="1" x14ac:dyDescent="0.35">
      <c r="B713" s="560" t="s">
        <v>1815</v>
      </c>
      <c r="C713" s="555" t="s">
        <v>1770</v>
      </c>
      <c r="D713" s="556"/>
      <c r="E713" s="556"/>
      <c r="F713" s="556"/>
      <c r="G713" s="556"/>
      <c r="H713" s="557">
        <f t="shared" si="10"/>
        <v>0</v>
      </c>
    </row>
    <row r="714" spans="2:8" ht="27" customHeight="1" x14ac:dyDescent="0.35">
      <c r="B714" s="560" t="s">
        <v>1816</v>
      </c>
      <c r="C714" s="555" t="s">
        <v>1772</v>
      </c>
      <c r="D714" s="556"/>
      <c r="E714" s="556"/>
      <c r="F714" s="556"/>
      <c r="G714" s="556"/>
      <c r="H714" s="557">
        <f t="shared" si="10"/>
        <v>0</v>
      </c>
    </row>
    <row r="715" spans="2:8" ht="27" customHeight="1" x14ac:dyDescent="0.35">
      <c r="B715" s="560" t="s">
        <v>1817</v>
      </c>
      <c r="C715" s="555" t="s">
        <v>1818</v>
      </c>
      <c r="D715" s="556"/>
      <c r="E715" s="556"/>
      <c r="F715" s="556"/>
      <c r="G715" s="556"/>
      <c r="H715" s="557">
        <f t="shared" si="10"/>
        <v>0</v>
      </c>
    </row>
    <row r="716" spans="2:8" ht="27" customHeight="1" x14ac:dyDescent="0.35">
      <c r="B716" s="560" t="s">
        <v>1819</v>
      </c>
      <c r="C716" s="562" t="s">
        <v>1776</v>
      </c>
      <c r="D716" s="556"/>
      <c r="E716" s="556"/>
      <c r="F716" s="556"/>
      <c r="G716" s="556"/>
      <c r="H716" s="557">
        <f t="shared" ref="H716:H779" si="11">D716+E716+F716+G716</f>
        <v>0</v>
      </c>
    </row>
    <row r="717" spans="2:8" ht="27" customHeight="1" x14ac:dyDescent="0.35">
      <c r="B717" s="560" t="s">
        <v>1820</v>
      </c>
      <c r="C717" s="555" t="s">
        <v>1778</v>
      </c>
      <c r="D717" s="556"/>
      <c r="E717" s="556"/>
      <c r="F717" s="556"/>
      <c r="G717" s="556"/>
      <c r="H717" s="557">
        <f t="shared" si="11"/>
        <v>0</v>
      </c>
    </row>
    <row r="718" spans="2:8" ht="27" customHeight="1" x14ac:dyDescent="0.35">
      <c r="B718" s="560" t="s">
        <v>1821</v>
      </c>
      <c r="C718" s="555" t="s">
        <v>1780</v>
      </c>
      <c r="D718" s="556"/>
      <c r="E718" s="556"/>
      <c r="F718" s="556"/>
      <c r="G718" s="556"/>
      <c r="H718" s="557">
        <f t="shared" si="11"/>
        <v>0</v>
      </c>
    </row>
    <row r="719" spans="2:8" ht="27" customHeight="1" x14ac:dyDescent="0.35">
      <c r="B719" s="560" t="s">
        <v>1822</v>
      </c>
      <c r="C719" s="555" t="s">
        <v>1784</v>
      </c>
      <c r="D719" s="556"/>
      <c r="E719" s="556"/>
      <c r="F719" s="556"/>
      <c r="G719" s="556"/>
      <c r="H719" s="557">
        <f t="shared" si="11"/>
        <v>0</v>
      </c>
    </row>
    <row r="720" spans="2:8" ht="27" customHeight="1" x14ac:dyDescent="0.35">
      <c r="B720" s="561" t="s">
        <v>1823</v>
      </c>
      <c r="C720" s="553" t="s">
        <v>1824</v>
      </c>
      <c r="D720" s="551">
        <v>0</v>
      </c>
      <c r="E720" s="551">
        <v>0</v>
      </c>
      <c r="F720" s="551">
        <v>0</v>
      </c>
      <c r="G720" s="551">
        <v>0</v>
      </c>
      <c r="H720" s="552">
        <f t="shared" si="11"/>
        <v>0</v>
      </c>
    </row>
    <row r="721" spans="2:8" ht="27" customHeight="1" x14ac:dyDescent="0.35">
      <c r="B721" s="560" t="s">
        <v>1825</v>
      </c>
      <c r="C721" s="555" t="s">
        <v>1826</v>
      </c>
      <c r="D721" s="556"/>
      <c r="E721" s="556"/>
      <c r="F721" s="556"/>
      <c r="G721" s="556"/>
      <c r="H721" s="557">
        <f t="shared" si="11"/>
        <v>0</v>
      </c>
    </row>
    <row r="722" spans="2:8" ht="27" customHeight="1" x14ac:dyDescent="0.35">
      <c r="B722" s="561" t="s">
        <v>1827</v>
      </c>
      <c r="C722" s="553" t="s">
        <v>1828</v>
      </c>
      <c r="D722" s="551">
        <v>0</v>
      </c>
      <c r="E722" s="551">
        <v>0</v>
      </c>
      <c r="F722" s="551">
        <v>0</v>
      </c>
      <c r="G722" s="551">
        <v>0</v>
      </c>
      <c r="H722" s="552">
        <f t="shared" si="11"/>
        <v>0</v>
      </c>
    </row>
    <row r="723" spans="2:8" ht="27" customHeight="1" x14ac:dyDescent="0.35">
      <c r="B723" s="560" t="s">
        <v>1829</v>
      </c>
      <c r="C723" s="555" t="s">
        <v>1828</v>
      </c>
      <c r="D723" s="556"/>
      <c r="E723" s="556"/>
      <c r="F723" s="556"/>
      <c r="G723" s="556"/>
      <c r="H723" s="557">
        <f t="shared" si="11"/>
        <v>0</v>
      </c>
    </row>
    <row r="724" spans="2:8" ht="27" customHeight="1" x14ac:dyDescent="0.35">
      <c r="B724" s="561" t="s">
        <v>1830</v>
      </c>
      <c r="C724" s="553" t="s">
        <v>1831</v>
      </c>
      <c r="D724" s="551">
        <v>0</v>
      </c>
      <c r="E724" s="551">
        <v>0</v>
      </c>
      <c r="F724" s="551">
        <v>0</v>
      </c>
      <c r="G724" s="551">
        <v>0</v>
      </c>
      <c r="H724" s="552">
        <f t="shared" si="11"/>
        <v>0</v>
      </c>
    </row>
    <row r="725" spans="2:8" ht="27" customHeight="1" x14ac:dyDescent="0.35">
      <c r="B725" s="561" t="s">
        <v>1832</v>
      </c>
      <c r="C725" s="553" t="s">
        <v>1762</v>
      </c>
      <c r="D725" s="551">
        <v>0</v>
      </c>
      <c r="E725" s="551">
        <v>0</v>
      </c>
      <c r="F725" s="551">
        <v>0</v>
      </c>
      <c r="G725" s="551">
        <v>0</v>
      </c>
      <c r="H725" s="552">
        <f t="shared" si="11"/>
        <v>0</v>
      </c>
    </row>
    <row r="726" spans="2:8" ht="27" customHeight="1" x14ac:dyDescent="0.35">
      <c r="B726" s="560" t="s">
        <v>1833</v>
      </c>
      <c r="C726" s="555" t="s">
        <v>1764</v>
      </c>
      <c r="D726" s="556"/>
      <c r="E726" s="556"/>
      <c r="F726" s="556"/>
      <c r="G726" s="556"/>
      <c r="H726" s="557">
        <f t="shared" si="11"/>
        <v>0</v>
      </c>
    </row>
    <row r="727" spans="2:8" ht="27" customHeight="1" x14ac:dyDescent="0.35">
      <c r="B727" s="561" t="s">
        <v>1834</v>
      </c>
      <c r="C727" s="553" t="s">
        <v>1835</v>
      </c>
      <c r="D727" s="551">
        <v>0</v>
      </c>
      <c r="E727" s="551">
        <v>0</v>
      </c>
      <c r="F727" s="551">
        <v>0</v>
      </c>
      <c r="G727" s="551">
        <v>0</v>
      </c>
      <c r="H727" s="552">
        <f t="shared" si="11"/>
        <v>0</v>
      </c>
    </row>
    <row r="728" spans="2:8" ht="27" customHeight="1" x14ac:dyDescent="0.35">
      <c r="B728" s="560" t="s">
        <v>1836</v>
      </c>
      <c r="C728" s="558" t="s">
        <v>1766</v>
      </c>
      <c r="D728" s="556"/>
      <c r="E728" s="556"/>
      <c r="F728" s="556"/>
      <c r="G728" s="556"/>
      <c r="H728" s="557">
        <f t="shared" si="11"/>
        <v>0</v>
      </c>
    </row>
    <row r="729" spans="2:8" ht="27" customHeight="1" x14ac:dyDescent="0.35">
      <c r="B729" s="561" t="s">
        <v>1837</v>
      </c>
      <c r="C729" s="553" t="s">
        <v>1786</v>
      </c>
      <c r="D729" s="551">
        <v>0</v>
      </c>
      <c r="E729" s="551">
        <v>0</v>
      </c>
      <c r="F729" s="551">
        <v>0</v>
      </c>
      <c r="G729" s="551">
        <v>0</v>
      </c>
      <c r="H729" s="552">
        <f t="shared" si="11"/>
        <v>0</v>
      </c>
    </row>
    <row r="730" spans="2:8" ht="27" customHeight="1" x14ac:dyDescent="0.35">
      <c r="B730" s="560" t="s">
        <v>1838</v>
      </c>
      <c r="C730" s="555" t="s">
        <v>1839</v>
      </c>
      <c r="D730" s="556"/>
      <c r="E730" s="556"/>
      <c r="F730" s="556"/>
      <c r="G730" s="556"/>
      <c r="H730" s="557">
        <f t="shared" si="11"/>
        <v>0</v>
      </c>
    </row>
    <row r="731" spans="2:8" ht="27" customHeight="1" x14ac:dyDescent="0.35">
      <c r="B731" s="561" t="s">
        <v>1840</v>
      </c>
      <c r="C731" s="553" t="s">
        <v>1798</v>
      </c>
      <c r="D731" s="551">
        <v>0</v>
      </c>
      <c r="E731" s="551">
        <v>0</v>
      </c>
      <c r="F731" s="551">
        <v>0</v>
      </c>
      <c r="G731" s="551">
        <v>0</v>
      </c>
      <c r="H731" s="552">
        <f t="shared" si="11"/>
        <v>0</v>
      </c>
    </row>
    <row r="732" spans="2:8" ht="27" customHeight="1" x14ac:dyDescent="0.35">
      <c r="B732" s="560" t="s">
        <v>1841</v>
      </c>
      <c r="C732" s="555" t="s">
        <v>1798</v>
      </c>
      <c r="D732" s="556"/>
      <c r="E732" s="556"/>
      <c r="F732" s="556"/>
      <c r="G732" s="556"/>
      <c r="H732" s="557">
        <f t="shared" si="11"/>
        <v>0</v>
      </c>
    </row>
    <row r="733" spans="2:8" ht="27" customHeight="1" x14ac:dyDescent="0.35">
      <c r="B733" s="561" t="s">
        <v>1842</v>
      </c>
      <c r="C733" s="553" t="s">
        <v>1801</v>
      </c>
      <c r="D733" s="551">
        <v>0</v>
      </c>
      <c r="E733" s="551">
        <v>0</v>
      </c>
      <c r="F733" s="551">
        <v>0</v>
      </c>
      <c r="G733" s="551">
        <v>0</v>
      </c>
      <c r="H733" s="552">
        <f t="shared" si="11"/>
        <v>0</v>
      </c>
    </row>
    <row r="734" spans="2:8" ht="27" customHeight="1" x14ac:dyDescent="0.35">
      <c r="B734" s="560" t="s">
        <v>1843</v>
      </c>
      <c r="C734" s="555" t="s">
        <v>1801</v>
      </c>
      <c r="D734" s="556"/>
      <c r="E734" s="556"/>
      <c r="F734" s="556"/>
      <c r="G734" s="556"/>
      <c r="H734" s="557">
        <f t="shared" si="11"/>
        <v>0</v>
      </c>
    </row>
    <row r="735" spans="2:8" ht="27" customHeight="1" x14ac:dyDescent="0.35">
      <c r="B735" s="561" t="s">
        <v>1844</v>
      </c>
      <c r="C735" s="553" t="s">
        <v>1813</v>
      </c>
      <c r="D735" s="551">
        <v>0</v>
      </c>
      <c r="E735" s="551">
        <v>0</v>
      </c>
      <c r="F735" s="551">
        <v>0</v>
      </c>
      <c r="G735" s="551">
        <v>0</v>
      </c>
      <c r="H735" s="552">
        <f t="shared" si="11"/>
        <v>0</v>
      </c>
    </row>
    <row r="736" spans="2:8" ht="27" customHeight="1" x14ac:dyDescent="0.35">
      <c r="B736" s="560" t="s">
        <v>1845</v>
      </c>
      <c r="C736" s="555" t="s">
        <v>1813</v>
      </c>
      <c r="D736" s="556"/>
      <c r="E736" s="556"/>
      <c r="F736" s="556"/>
      <c r="G736" s="556"/>
      <c r="H736" s="557">
        <f t="shared" si="11"/>
        <v>0</v>
      </c>
    </row>
    <row r="737" spans="2:8" ht="27" customHeight="1" x14ac:dyDescent="0.35">
      <c r="B737" s="561" t="s">
        <v>1846</v>
      </c>
      <c r="C737" s="553" t="s">
        <v>1824</v>
      </c>
      <c r="D737" s="551">
        <v>0</v>
      </c>
      <c r="E737" s="551">
        <v>0</v>
      </c>
      <c r="F737" s="551">
        <v>0</v>
      </c>
      <c r="G737" s="551">
        <v>0</v>
      </c>
      <c r="H737" s="552">
        <f t="shared" si="11"/>
        <v>0</v>
      </c>
    </row>
    <row r="738" spans="2:8" ht="27" customHeight="1" x14ac:dyDescent="0.35">
      <c r="B738" s="560" t="s">
        <v>1847</v>
      </c>
      <c r="C738" s="555" t="s">
        <v>1826</v>
      </c>
      <c r="D738" s="556"/>
      <c r="E738" s="556"/>
      <c r="F738" s="556"/>
      <c r="G738" s="556"/>
      <c r="H738" s="557">
        <f t="shared" si="11"/>
        <v>0</v>
      </c>
    </row>
    <row r="739" spans="2:8" ht="27" customHeight="1" x14ac:dyDescent="0.35">
      <c r="B739" s="561" t="s">
        <v>1848</v>
      </c>
      <c r="C739" s="553" t="s">
        <v>1828</v>
      </c>
      <c r="D739" s="551">
        <v>0</v>
      </c>
      <c r="E739" s="551">
        <v>0</v>
      </c>
      <c r="F739" s="551">
        <v>0</v>
      </c>
      <c r="G739" s="551">
        <v>0</v>
      </c>
      <c r="H739" s="552">
        <f t="shared" si="11"/>
        <v>0</v>
      </c>
    </row>
    <row r="740" spans="2:8" ht="27" customHeight="1" x14ac:dyDescent="0.35">
      <c r="B740" s="560" t="s">
        <v>1849</v>
      </c>
      <c r="C740" s="555" t="s">
        <v>1828</v>
      </c>
      <c r="D740" s="556"/>
      <c r="E740" s="556"/>
      <c r="F740" s="556"/>
      <c r="G740" s="556"/>
      <c r="H740" s="557">
        <f t="shared" si="11"/>
        <v>0</v>
      </c>
    </row>
    <row r="741" spans="2:8" ht="27" customHeight="1" x14ac:dyDescent="0.35">
      <c r="B741" s="561" t="s">
        <v>1850</v>
      </c>
      <c r="C741" s="553" t="s">
        <v>1851</v>
      </c>
      <c r="D741" s="551">
        <v>0</v>
      </c>
      <c r="E741" s="551">
        <v>0</v>
      </c>
      <c r="F741" s="551">
        <v>0</v>
      </c>
      <c r="G741" s="551">
        <v>0</v>
      </c>
      <c r="H741" s="552">
        <f t="shared" si="11"/>
        <v>0</v>
      </c>
    </row>
    <row r="742" spans="2:8" ht="27" customHeight="1" x14ac:dyDescent="0.35">
      <c r="B742" s="561" t="s">
        <v>1852</v>
      </c>
      <c r="C742" s="553" t="s">
        <v>1853</v>
      </c>
      <c r="D742" s="551">
        <v>0</v>
      </c>
      <c r="E742" s="551">
        <v>0</v>
      </c>
      <c r="F742" s="551">
        <v>0</v>
      </c>
      <c r="G742" s="551">
        <v>0</v>
      </c>
      <c r="H742" s="552">
        <f t="shared" si="11"/>
        <v>0</v>
      </c>
    </row>
    <row r="743" spans="2:8" ht="27" customHeight="1" x14ac:dyDescent="0.35">
      <c r="B743" s="560" t="s">
        <v>1854</v>
      </c>
      <c r="C743" s="555" t="s">
        <v>1853</v>
      </c>
      <c r="D743" s="556"/>
      <c r="E743" s="556"/>
      <c r="F743" s="556"/>
      <c r="G743" s="556"/>
      <c r="H743" s="557">
        <f t="shared" si="11"/>
        <v>0</v>
      </c>
    </row>
    <row r="744" spans="2:8" ht="27" customHeight="1" x14ac:dyDescent="0.35">
      <c r="B744" s="561" t="s">
        <v>1855</v>
      </c>
      <c r="C744" s="553" t="s">
        <v>1856</v>
      </c>
      <c r="D744" s="551">
        <v>0</v>
      </c>
      <c r="E744" s="551">
        <v>0</v>
      </c>
      <c r="F744" s="551">
        <v>0</v>
      </c>
      <c r="G744" s="551">
        <v>0</v>
      </c>
      <c r="H744" s="552">
        <f t="shared" si="11"/>
        <v>0</v>
      </c>
    </row>
    <row r="745" spans="2:8" ht="27" customHeight="1" x14ac:dyDescent="0.35">
      <c r="B745" s="560" t="s">
        <v>1857</v>
      </c>
      <c r="C745" s="558" t="s">
        <v>1858</v>
      </c>
      <c r="D745" s="556"/>
      <c r="E745" s="556"/>
      <c r="F745" s="556"/>
      <c r="G745" s="556"/>
      <c r="H745" s="557">
        <f t="shared" si="11"/>
        <v>0</v>
      </c>
    </row>
    <row r="746" spans="2:8" ht="27" customHeight="1" x14ac:dyDescent="0.35">
      <c r="B746" s="561" t="s">
        <v>1859</v>
      </c>
      <c r="C746" s="553" t="s">
        <v>1860</v>
      </c>
      <c r="D746" s="551">
        <v>0</v>
      </c>
      <c r="E746" s="551">
        <v>0</v>
      </c>
      <c r="F746" s="551">
        <v>0</v>
      </c>
      <c r="G746" s="551">
        <v>0</v>
      </c>
      <c r="H746" s="552">
        <f t="shared" si="11"/>
        <v>0</v>
      </c>
    </row>
    <row r="747" spans="2:8" ht="27" customHeight="1" x14ac:dyDescent="0.35">
      <c r="B747" s="561" t="s">
        <v>1861</v>
      </c>
      <c r="C747" s="553" t="s">
        <v>1862</v>
      </c>
      <c r="D747" s="551">
        <v>0</v>
      </c>
      <c r="E747" s="551">
        <v>0</v>
      </c>
      <c r="F747" s="551">
        <v>0</v>
      </c>
      <c r="G747" s="551">
        <v>0</v>
      </c>
      <c r="H747" s="552">
        <f t="shared" si="11"/>
        <v>0</v>
      </c>
    </row>
    <row r="748" spans="2:8" ht="27" customHeight="1" x14ac:dyDescent="0.35">
      <c r="B748" s="561" t="s">
        <v>1863</v>
      </c>
      <c r="C748" s="553" t="s">
        <v>1864</v>
      </c>
      <c r="D748" s="551">
        <v>0</v>
      </c>
      <c r="E748" s="551">
        <v>0</v>
      </c>
      <c r="F748" s="551">
        <v>0</v>
      </c>
      <c r="G748" s="551">
        <v>0</v>
      </c>
      <c r="H748" s="552">
        <f t="shared" si="11"/>
        <v>0</v>
      </c>
    </row>
    <row r="749" spans="2:8" ht="27" customHeight="1" x14ac:dyDescent="0.35">
      <c r="B749" s="560" t="s">
        <v>1865</v>
      </c>
      <c r="C749" s="555" t="s">
        <v>1866</v>
      </c>
      <c r="D749" s="556"/>
      <c r="E749" s="556"/>
      <c r="F749" s="556"/>
      <c r="G749" s="556"/>
      <c r="H749" s="557">
        <f t="shared" si="11"/>
        <v>0</v>
      </c>
    </row>
    <row r="750" spans="2:8" ht="27" customHeight="1" x14ac:dyDescent="0.35">
      <c r="B750" s="554" t="s">
        <v>1867</v>
      </c>
      <c r="C750" s="555" t="s">
        <v>1868</v>
      </c>
      <c r="D750" s="556"/>
      <c r="E750" s="556"/>
      <c r="F750" s="556"/>
      <c r="G750" s="556"/>
      <c r="H750" s="557">
        <f t="shared" si="11"/>
        <v>0</v>
      </c>
    </row>
    <row r="751" spans="2:8" ht="27" customHeight="1" x14ac:dyDescent="0.35">
      <c r="B751" s="561" t="s">
        <v>1869</v>
      </c>
      <c r="C751" s="550" t="s">
        <v>1870</v>
      </c>
      <c r="D751" s="551">
        <v>0</v>
      </c>
      <c r="E751" s="551">
        <v>0</v>
      </c>
      <c r="F751" s="551">
        <v>0</v>
      </c>
      <c r="G751" s="551">
        <v>0</v>
      </c>
      <c r="H751" s="552">
        <f t="shared" si="11"/>
        <v>0</v>
      </c>
    </row>
    <row r="752" spans="2:8" ht="27" customHeight="1" x14ac:dyDescent="0.35">
      <c r="B752" s="560" t="s">
        <v>1871</v>
      </c>
      <c r="C752" s="558" t="s">
        <v>1872</v>
      </c>
      <c r="D752" s="556"/>
      <c r="E752" s="556"/>
      <c r="F752" s="556"/>
      <c r="G752" s="556"/>
      <c r="H752" s="557">
        <f t="shared" si="11"/>
        <v>0</v>
      </c>
    </row>
    <row r="753" spans="2:8" ht="27" customHeight="1" x14ac:dyDescent="0.35">
      <c r="B753" s="560" t="s">
        <v>1873</v>
      </c>
      <c r="C753" s="555" t="s">
        <v>1874</v>
      </c>
      <c r="D753" s="556"/>
      <c r="E753" s="556"/>
      <c r="F753" s="556"/>
      <c r="G753" s="556"/>
      <c r="H753" s="557">
        <f t="shared" si="11"/>
        <v>0</v>
      </c>
    </row>
    <row r="754" spans="2:8" ht="27" customHeight="1" x14ac:dyDescent="0.35">
      <c r="B754" s="560" t="s">
        <v>1875</v>
      </c>
      <c r="C754" s="555" t="s">
        <v>1876</v>
      </c>
      <c r="D754" s="556"/>
      <c r="E754" s="556"/>
      <c r="F754" s="556"/>
      <c r="G754" s="556"/>
      <c r="H754" s="557">
        <f t="shared" si="11"/>
        <v>0</v>
      </c>
    </row>
    <row r="755" spans="2:8" ht="27" customHeight="1" x14ac:dyDescent="0.35">
      <c r="B755" s="560" t="s">
        <v>1877</v>
      </c>
      <c r="C755" s="555" t="s">
        <v>1878</v>
      </c>
      <c r="D755" s="556"/>
      <c r="E755" s="556"/>
      <c r="F755" s="556"/>
      <c r="G755" s="556"/>
      <c r="H755" s="557">
        <f t="shared" si="11"/>
        <v>0</v>
      </c>
    </row>
    <row r="756" spans="2:8" ht="27" customHeight="1" x14ac:dyDescent="0.35">
      <c r="B756" s="561" t="s">
        <v>1879</v>
      </c>
      <c r="C756" s="553" t="s">
        <v>1880</v>
      </c>
      <c r="D756" s="551">
        <v>0</v>
      </c>
      <c r="E756" s="551">
        <v>0</v>
      </c>
      <c r="F756" s="551">
        <v>0</v>
      </c>
      <c r="G756" s="551">
        <v>0</v>
      </c>
      <c r="H756" s="552">
        <f t="shared" si="11"/>
        <v>0</v>
      </c>
    </row>
    <row r="757" spans="2:8" ht="27" customHeight="1" x14ac:dyDescent="0.35">
      <c r="B757" s="561" t="s">
        <v>1881</v>
      </c>
      <c r="C757" s="553" t="s">
        <v>1882</v>
      </c>
      <c r="D757" s="551">
        <v>0</v>
      </c>
      <c r="E757" s="551">
        <v>0</v>
      </c>
      <c r="F757" s="551">
        <v>0</v>
      </c>
      <c r="G757" s="551">
        <v>0</v>
      </c>
      <c r="H757" s="552">
        <f t="shared" si="11"/>
        <v>0</v>
      </c>
    </row>
    <row r="758" spans="2:8" ht="27" customHeight="1" x14ac:dyDescent="0.35">
      <c r="B758" s="560" t="s">
        <v>1883</v>
      </c>
      <c r="C758" s="555" t="s">
        <v>1884</v>
      </c>
      <c r="D758" s="556"/>
      <c r="E758" s="556"/>
      <c r="F758" s="556"/>
      <c r="G758" s="556"/>
      <c r="H758" s="557">
        <f t="shared" si="11"/>
        <v>0</v>
      </c>
    </row>
    <row r="759" spans="2:8" ht="27" customHeight="1" x14ac:dyDescent="0.35">
      <c r="B759" s="561" t="s">
        <v>1885</v>
      </c>
      <c r="C759" s="553" t="s">
        <v>1886</v>
      </c>
      <c r="D759" s="551">
        <v>0</v>
      </c>
      <c r="E759" s="551">
        <v>0</v>
      </c>
      <c r="F759" s="551">
        <v>0</v>
      </c>
      <c r="G759" s="551">
        <v>0</v>
      </c>
      <c r="H759" s="552">
        <f t="shared" si="11"/>
        <v>0</v>
      </c>
    </row>
    <row r="760" spans="2:8" ht="27" customHeight="1" x14ac:dyDescent="0.35">
      <c r="B760" s="560" t="s">
        <v>1887</v>
      </c>
      <c r="C760" s="555" t="s">
        <v>1886</v>
      </c>
      <c r="D760" s="556"/>
      <c r="E760" s="556"/>
      <c r="F760" s="556"/>
      <c r="G760" s="556"/>
      <c r="H760" s="557">
        <f t="shared" si="11"/>
        <v>0</v>
      </c>
    </row>
    <row r="761" spans="2:8" ht="27" customHeight="1" x14ac:dyDescent="0.35">
      <c r="B761" s="561" t="s">
        <v>1888</v>
      </c>
      <c r="C761" s="550" t="s">
        <v>1889</v>
      </c>
      <c r="D761" s="551">
        <v>0</v>
      </c>
      <c r="E761" s="551">
        <v>0</v>
      </c>
      <c r="F761" s="551">
        <v>0</v>
      </c>
      <c r="G761" s="551">
        <v>0</v>
      </c>
      <c r="H761" s="552">
        <f t="shared" si="11"/>
        <v>0</v>
      </c>
    </row>
    <row r="762" spans="2:8" ht="27" customHeight="1" x14ac:dyDescent="0.35">
      <c r="B762" s="560" t="s">
        <v>1890</v>
      </c>
      <c r="C762" s="555" t="s">
        <v>1889</v>
      </c>
      <c r="D762" s="556"/>
      <c r="E762" s="556"/>
      <c r="F762" s="556"/>
      <c r="G762" s="556"/>
      <c r="H762" s="557">
        <f t="shared" si="11"/>
        <v>0</v>
      </c>
    </row>
    <row r="763" spans="2:8" ht="27" customHeight="1" x14ac:dyDescent="0.35">
      <c r="B763" s="561" t="s">
        <v>1891</v>
      </c>
      <c r="C763" s="553" t="s">
        <v>1892</v>
      </c>
      <c r="D763" s="551">
        <v>0</v>
      </c>
      <c r="E763" s="551">
        <v>0</v>
      </c>
      <c r="F763" s="551">
        <v>0</v>
      </c>
      <c r="G763" s="551">
        <v>0</v>
      </c>
      <c r="H763" s="552">
        <f t="shared" si="11"/>
        <v>0</v>
      </c>
    </row>
    <row r="764" spans="2:8" ht="27" customHeight="1" x14ac:dyDescent="0.35">
      <c r="B764" s="560" t="s">
        <v>1893</v>
      </c>
      <c r="C764" s="555" t="s">
        <v>1894</v>
      </c>
      <c r="D764" s="556"/>
      <c r="E764" s="556"/>
      <c r="F764" s="556"/>
      <c r="G764" s="556"/>
      <c r="H764" s="557">
        <f t="shared" si="11"/>
        <v>0</v>
      </c>
    </row>
    <row r="765" spans="2:8" ht="27" customHeight="1" x14ac:dyDescent="0.35">
      <c r="B765" s="561" t="s">
        <v>1895</v>
      </c>
      <c r="C765" s="553" t="s">
        <v>1896</v>
      </c>
      <c r="D765" s="551">
        <v>0</v>
      </c>
      <c r="E765" s="551">
        <v>0</v>
      </c>
      <c r="F765" s="551">
        <v>0</v>
      </c>
      <c r="G765" s="551">
        <v>0</v>
      </c>
      <c r="H765" s="552">
        <f t="shared" si="11"/>
        <v>0</v>
      </c>
    </row>
    <row r="766" spans="2:8" ht="27" customHeight="1" x14ac:dyDescent="0.35">
      <c r="B766" s="560" t="s">
        <v>1897</v>
      </c>
      <c r="C766" s="555" t="s">
        <v>1898</v>
      </c>
      <c r="D766" s="556"/>
      <c r="E766" s="556"/>
      <c r="F766" s="556"/>
      <c r="G766" s="556"/>
      <c r="H766" s="557">
        <f t="shared" si="11"/>
        <v>0</v>
      </c>
    </row>
    <row r="767" spans="2:8" ht="27" customHeight="1" x14ac:dyDescent="0.35">
      <c r="B767" s="561" t="s">
        <v>1899</v>
      </c>
      <c r="C767" s="553" t="s">
        <v>1900</v>
      </c>
      <c r="D767" s="551">
        <v>0</v>
      </c>
      <c r="E767" s="551">
        <v>0</v>
      </c>
      <c r="F767" s="551">
        <v>0</v>
      </c>
      <c r="G767" s="551">
        <v>0</v>
      </c>
      <c r="H767" s="552">
        <f t="shared" si="11"/>
        <v>0</v>
      </c>
    </row>
    <row r="768" spans="2:8" ht="27" customHeight="1" x14ac:dyDescent="0.35">
      <c r="B768" s="560" t="s">
        <v>1901</v>
      </c>
      <c r="C768" s="555" t="s">
        <v>1902</v>
      </c>
      <c r="D768" s="556"/>
      <c r="E768" s="556"/>
      <c r="F768" s="556"/>
      <c r="G768" s="556"/>
      <c r="H768" s="557">
        <f t="shared" si="11"/>
        <v>0</v>
      </c>
    </row>
    <row r="769" spans="2:8" ht="27" customHeight="1" x14ac:dyDescent="0.35">
      <c r="B769" s="561" t="s">
        <v>1903</v>
      </c>
      <c r="C769" s="553" t="s">
        <v>1904</v>
      </c>
      <c r="D769" s="551">
        <v>0</v>
      </c>
      <c r="E769" s="551">
        <v>0</v>
      </c>
      <c r="F769" s="551">
        <v>0</v>
      </c>
      <c r="G769" s="551">
        <v>0</v>
      </c>
      <c r="H769" s="552">
        <f t="shared" si="11"/>
        <v>0</v>
      </c>
    </row>
    <row r="770" spans="2:8" ht="27" customHeight="1" x14ac:dyDescent="0.35">
      <c r="B770" s="560" t="s">
        <v>1905</v>
      </c>
      <c r="C770" s="555" t="s">
        <v>1906</v>
      </c>
      <c r="D770" s="556"/>
      <c r="E770" s="556"/>
      <c r="F770" s="556"/>
      <c r="G770" s="556"/>
      <c r="H770" s="557">
        <f t="shared" si="11"/>
        <v>0</v>
      </c>
    </row>
    <row r="771" spans="2:8" ht="27" customHeight="1" x14ac:dyDescent="0.35">
      <c r="B771" s="561" t="s">
        <v>1907</v>
      </c>
      <c r="C771" s="553" t="s">
        <v>1908</v>
      </c>
      <c r="D771" s="551">
        <v>0</v>
      </c>
      <c r="E771" s="551">
        <v>0</v>
      </c>
      <c r="F771" s="551">
        <v>0</v>
      </c>
      <c r="G771" s="551">
        <v>0</v>
      </c>
      <c r="H771" s="552">
        <f t="shared" si="11"/>
        <v>0</v>
      </c>
    </row>
    <row r="772" spans="2:8" ht="27" customHeight="1" x14ac:dyDescent="0.35">
      <c r="B772" s="560" t="s">
        <v>1909</v>
      </c>
      <c r="C772" s="555" t="s">
        <v>1910</v>
      </c>
      <c r="D772" s="556"/>
      <c r="E772" s="556"/>
      <c r="F772" s="556"/>
      <c r="G772" s="556"/>
      <c r="H772" s="557">
        <f t="shared" si="11"/>
        <v>0</v>
      </c>
    </row>
    <row r="773" spans="2:8" ht="27" customHeight="1" x14ac:dyDescent="0.35">
      <c r="B773" s="561" t="s">
        <v>1911</v>
      </c>
      <c r="C773" s="553" t="s">
        <v>1912</v>
      </c>
      <c r="D773" s="551">
        <v>0</v>
      </c>
      <c r="E773" s="551">
        <v>0</v>
      </c>
      <c r="F773" s="551">
        <v>0</v>
      </c>
      <c r="G773" s="551">
        <v>0</v>
      </c>
      <c r="H773" s="552">
        <f t="shared" si="11"/>
        <v>0</v>
      </c>
    </row>
    <row r="774" spans="2:8" ht="27" customHeight="1" x14ac:dyDescent="0.35">
      <c r="B774" s="560" t="s">
        <v>1913</v>
      </c>
      <c r="C774" s="555" t="s">
        <v>1912</v>
      </c>
      <c r="D774" s="556"/>
      <c r="E774" s="556"/>
      <c r="F774" s="556"/>
      <c r="G774" s="556"/>
      <c r="H774" s="557">
        <f t="shared" si="11"/>
        <v>0</v>
      </c>
    </row>
    <row r="775" spans="2:8" ht="27" customHeight="1" x14ac:dyDescent="0.35">
      <c r="B775" s="561" t="s">
        <v>1914</v>
      </c>
      <c r="C775" s="553" t="s">
        <v>1915</v>
      </c>
      <c r="D775" s="551">
        <v>0</v>
      </c>
      <c r="E775" s="551">
        <v>0</v>
      </c>
      <c r="F775" s="551">
        <v>0</v>
      </c>
      <c r="G775" s="551">
        <v>0</v>
      </c>
      <c r="H775" s="552">
        <f t="shared" si="11"/>
        <v>0</v>
      </c>
    </row>
    <row r="776" spans="2:8" ht="27" customHeight="1" x14ac:dyDescent="0.35">
      <c r="B776" s="561" t="s">
        <v>1916</v>
      </c>
      <c r="C776" s="553" t="s">
        <v>222</v>
      </c>
      <c r="D776" s="551">
        <v>0</v>
      </c>
      <c r="E776" s="551">
        <v>0</v>
      </c>
      <c r="F776" s="551">
        <v>0</v>
      </c>
      <c r="G776" s="551">
        <v>0</v>
      </c>
      <c r="H776" s="552">
        <f t="shared" si="11"/>
        <v>0</v>
      </c>
    </row>
    <row r="777" spans="2:8" ht="27" customHeight="1" x14ac:dyDescent="0.35">
      <c r="B777" s="560" t="s">
        <v>1917</v>
      </c>
      <c r="C777" s="555" t="s">
        <v>1918</v>
      </c>
      <c r="D777" s="556"/>
      <c r="E777" s="556"/>
      <c r="F777" s="556"/>
      <c r="G777" s="556"/>
      <c r="H777" s="557">
        <f t="shared" si="11"/>
        <v>0</v>
      </c>
    </row>
    <row r="778" spans="2:8" ht="27" customHeight="1" x14ac:dyDescent="0.35">
      <c r="B778" s="561" t="s">
        <v>1919</v>
      </c>
      <c r="C778" s="553" t="s">
        <v>1920</v>
      </c>
      <c r="D778" s="551">
        <v>0</v>
      </c>
      <c r="E778" s="551">
        <v>0</v>
      </c>
      <c r="F778" s="551">
        <v>0</v>
      </c>
      <c r="G778" s="551">
        <v>0</v>
      </c>
      <c r="H778" s="552">
        <f t="shared" si="11"/>
        <v>0</v>
      </c>
    </row>
    <row r="779" spans="2:8" ht="27" customHeight="1" x14ac:dyDescent="0.35">
      <c r="B779" s="560" t="s">
        <v>1921</v>
      </c>
      <c r="C779" s="555" t="s">
        <v>1922</v>
      </c>
      <c r="D779" s="556"/>
      <c r="E779" s="556"/>
      <c r="F779" s="556"/>
      <c r="G779" s="556"/>
      <c r="H779" s="557">
        <f t="shared" si="11"/>
        <v>0</v>
      </c>
    </row>
    <row r="780" spans="2:8" ht="27" customHeight="1" x14ac:dyDescent="0.35">
      <c r="B780" s="561" t="s">
        <v>1923</v>
      </c>
      <c r="C780" s="550" t="s">
        <v>1924</v>
      </c>
      <c r="D780" s="551">
        <v>0</v>
      </c>
      <c r="E780" s="551">
        <v>0</v>
      </c>
      <c r="F780" s="551">
        <v>0</v>
      </c>
      <c r="G780" s="551">
        <v>0</v>
      </c>
      <c r="H780" s="552">
        <f t="shared" ref="H780:H843" si="12">D780+E780+F780+G780</f>
        <v>0</v>
      </c>
    </row>
    <row r="781" spans="2:8" ht="27" customHeight="1" x14ac:dyDescent="0.35">
      <c r="B781" s="560" t="s">
        <v>1925</v>
      </c>
      <c r="C781" s="555" t="s">
        <v>1926</v>
      </c>
      <c r="D781" s="556"/>
      <c r="E781" s="556"/>
      <c r="F781" s="556"/>
      <c r="G781" s="556"/>
      <c r="H781" s="557">
        <f t="shared" si="12"/>
        <v>0</v>
      </c>
    </row>
    <row r="782" spans="2:8" ht="27" customHeight="1" x14ac:dyDescent="0.35">
      <c r="B782" s="561" t="s">
        <v>1927</v>
      </c>
      <c r="C782" s="553" t="s">
        <v>1928</v>
      </c>
      <c r="D782" s="551">
        <v>0</v>
      </c>
      <c r="E782" s="551">
        <v>0</v>
      </c>
      <c r="F782" s="551">
        <v>0</v>
      </c>
      <c r="G782" s="551">
        <v>0</v>
      </c>
      <c r="H782" s="552">
        <f t="shared" si="12"/>
        <v>0</v>
      </c>
    </row>
    <row r="783" spans="2:8" ht="27" customHeight="1" x14ac:dyDescent="0.35">
      <c r="B783" s="560" t="s">
        <v>1929</v>
      </c>
      <c r="C783" s="555" t="s">
        <v>1928</v>
      </c>
      <c r="D783" s="556"/>
      <c r="E783" s="556"/>
      <c r="F783" s="556"/>
      <c r="G783" s="556"/>
      <c r="H783" s="557">
        <f t="shared" si="12"/>
        <v>0</v>
      </c>
    </row>
    <row r="784" spans="2:8" ht="27" customHeight="1" x14ac:dyDescent="0.35">
      <c r="B784" s="561" t="s">
        <v>1930</v>
      </c>
      <c r="C784" s="553" t="s">
        <v>1931</v>
      </c>
      <c r="D784" s="551">
        <v>0</v>
      </c>
      <c r="E784" s="551">
        <v>0</v>
      </c>
      <c r="F784" s="551">
        <v>0</v>
      </c>
      <c r="G784" s="551">
        <v>0</v>
      </c>
      <c r="H784" s="552">
        <f t="shared" si="12"/>
        <v>0</v>
      </c>
    </row>
    <row r="785" spans="2:8" ht="27" customHeight="1" x14ac:dyDescent="0.35">
      <c r="B785" s="560" t="s">
        <v>1932</v>
      </c>
      <c r="C785" s="555" t="s">
        <v>1933</v>
      </c>
      <c r="D785" s="556"/>
      <c r="E785" s="556"/>
      <c r="F785" s="556"/>
      <c r="G785" s="556"/>
      <c r="H785" s="557">
        <f t="shared" si="12"/>
        <v>0</v>
      </c>
    </row>
    <row r="786" spans="2:8" ht="27" customHeight="1" x14ac:dyDescent="0.35">
      <c r="B786" s="561" t="s">
        <v>1934</v>
      </c>
      <c r="C786" s="553" t="s">
        <v>1935</v>
      </c>
      <c r="D786" s="551">
        <v>0</v>
      </c>
      <c r="E786" s="551">
        <v>0</v>
      </c>
      <c r="F786" s="551">
        <v>0</v>
      </c>
      <c r="G786" s="551">
        <v>0</v>
      </c>
      <c r="H786" s="552">
        <f t="shared" si="12"/>
        <v>0</v>
      </c>
    </row>
    <row r="787" spans="2:8" ht="27" customHeight="1" x14ac:dyDescent="0.35">
      <c r="B787" s="560" t="s">
        <v>1936</v>
      </c>
      <c r="C787" s="555" t="s">
        <v>1937</v>
      </c>
      <c r="D787" s="556"/>
      <c r="E787" s="556"/>
      <c r="F787" s="556"/>
      <c r="G787" s="556"/>
      <c r="H787" s="557">
        <f t="shared" si="12"/>
        <v>0</v>
      </c>
    </row>
    <row r="788" spans="2:8" ht="27" customHeight="1" x14ac:dyDescent="0.35">
      <c r="B788" s="560" t="s">
        <v>1938</v>
      </c>
      <c r="C788" s="555" t="s">
        <v>1939</v>
      </c>
      <c r="D788" s="556"/>
      <c r="E788" s="556"/>
      <c r="F788" s="556"/>
      <c r="G788" s="556"/>
      <c r="H788" s="557">
        <f t="shared" si="12"/>
        <v>0</v>
      </c>
    </row>
    <row r="789" spans="2:8" ht="27" customHeight="1" x14ac:dyDescent="0.35">
      <c r="B789" s="560" t="s">
        <v>1940</v>
      </c>
      <c r="C789" s="555" t="s">
        <v>1941</v>
      </c>
      <c r="D789" s="556"/>
      <c r="E789" s="556"/>
      <c r="F789" s="556"/>
      <c r="G789" s="556"/>
      <c r="H789" s="557">
        <f t="shared" si="12"/>
        <v>0</v>
      </c>
    </row>
    <row r="790" spans="2:8" ht="27" customHeight="1" x14ac:dyDescent="0.35">
      <c r="B790" s="561" t="s">
        <v>1942</v>
      </c>
      <c r="C790" s="553" t="s">
        <v>1943</v>
      </c>
      <c r="D790" s="551">
        <v>0</v>
      </c>
      <c r="E790" s="551">
        <v>0</v>
      </c>
      <c r="F790" s="551">
        <v>0</v>
      </c>
      <c r="G790" s="551">
        <v>0</v>
      </c>
      <c r="H790" s="552">
        <f t="shared" si="12"/>
        <v>0</v>
      </c>
    </row>
    <row r="791" spans="2:8" ht="27" customHeight="1" x14ac:dyDescent="0.35">
      <c r="B791" s="561" t="s">
        <v>1944</v>
      </c>
      <c r="C791" s="553" t="s">
        <v>1945</v>
      </c>
      <c r="D791" s="551">
        <v>0</v>
      </c>
      <c r="E791" s="551">
        <v>0</v>
      </c>
      <c r="F791" s="551">
        <v>0</v>
      </c>
      <c r="G791" s="551">
        <v>0</v>
      </c>
      <c r="H791" s="552">
        <f t="shared" si="12"/>
        <v>0</v>
      </c>
    </row>
    <row r="792" spans="2:8" ht="27" customHeight="1" x14ac:dyDescent="0.35">
      <c r="B792" s="560" t="s">
        <v>1946</v>
      </c>
      <c r="C792" s="555" t="s">
        <v>1947</v>
      </c>
      <c r="D792" s="556"/>
      <c r="E792" s="556"/>
      <c r="F792" s="556"/>
      <c r="G792" s="556"/>
      <c r="H792" s="557">
        <f t="shared" si="12"/>
        <v>0</v>
      </c>
    </row>
    <row r="793" spans="2:8" ht="27" customHeight="1" x14ac:dyDescent="0.35">
      <c r="B793" s="561" t="s">
        <v>1948</v>
      </c>
      <c r="C793" s="553" t="s">
        <v>1949</v>
      </c>
      <c r="D793" s="551">
        <v>0</v>
      </c>
      <c r="E793" s="551">
        <v>0</v>
      </c>
      <c r="F793" s="551">
        <v>0</v>
      </c>
      <c r="G793" s="551">
        <v>0</v>
      </c>
      <c r="H793" s="552">
        <f t="shared" si="12"/>
        <v>0</v>
      </c>
    </row>
    <row r="794" spans="2:8" ht="27" customHeight="1" x14ac:dyDescent="0.35">
      <c r="B794" s="560" t="s">
        <v>1950</v>
      </c>
      <c r="C794" s="555" t="s">
        <v>1949</v>
      </c>
      <c r="D794" s="556"/>
      <c r="E794" s="556"/>
      <c r="F794" s="556"/>
      <c r="G794" s="556"/>
      <c r="H794" s="557">
        <f t="shared" si="12"/>
        <v>0</v>
      </c>
    </row>
    <row r="795" spans="2:8" ht="27" customHeight="1" x14ac:dyDescent="0.35">
      <c r="B795" s="561" t="s">
        <v>1951</v>
      </c>
      <c r="C795" s="563" t="s">
        <v>1952</v>
      </c>
      <c r="D795" s="551">
        <v>0</v>
      </c>
      <c r="E795" s="551">
        <v>0</v>
      </c>
      <c r="F795" s="551">
        <v>0</v>
      </c>
      <c r="G795" s="551">
        <v>0</v>
      </c>
      <c r="H795" s="552">
        <f t="shared" si="12"/>
        <v>0</v>
      </c>
    </row>
    <row r="796" spans="2:8" ht="27" customHeight="1" x14ac:dyDescent="0.35">
      <c r="B796" s="560" t="s">
        <v>1953</v>
      </c>
      <c r="C796" s="555" t="s">
        <v>1952</v>
      </c>
      <c r="D796" s="556"/>
      <c r="E796" s="556"/>
      <c r="F796" s="556"/>
      <c r="G796" s="556"/>
      <c r="H796" s="557">
        <f t="shared" si="12"/>
        <v>0</v>
      </c>
    </row>
    <row r="797" spans="2:8" ht="27" customHeight="1" x14ac:dyDescent="0.35">
      <c r="B797" s="561" t="s">
        <v>1954</v>
      </c>
      <c r="C797" s="553" t="s">
        <v>1955</v>
      </c>
      <c r="D797" s="551">
        <v>0</v>
      </c>
      <c r="E797" s="551">
        <v>0</v>
      </c>
      <c r="F797" s="551">
        <v>0</v>
      </c>
      <c r="G797" s="551">
        <v>0</v>
      </c>
      <c r="H797" s="552">
        <f t="shared" si="12"/>
        <v>0</v>
      </c>
    </row>
    <row r="798" spans="2:8" ht="27" customHeight="1" x14ac:dyDescent="0.35">
      <c r="B798" s="560" t="s">
        <v>1956</v>
      </c>
      <c r="C798" s="555" t="s">
        <v>1957</v>
      </c>
      <c r="D798" s="556"/>
      <c r="E798" s="556"/>
      <c r="F798" s="556"/>
      <c r="G798" s="556"/>
      <c r="H798" s="557">
        <f t="shared" si="12"/>
        <v>0</v>
      </c>
    </row>
    <row r="799" spans="2:8" ht="27" customHeight="1" x14ac:dyDescent="0.35">
      <c r="B799" s="561" t="s">
        <v>1958</v>
      </c>
      <c r="C799" s="553" t="s">
        <v>1959</v>
      </c>
      <c r="D799" s="551">
        <v>0</v>
      </c>
      <c r="E799" s="551">
        <v>0</v>
      </c>
      <c r="F799" s="551">
        <v>0</v>
      </c>
      <c r="G799" s="551">
        <v>0</v>
      </c>
      <c r="H799" s="552">
        <f t="shared" si="12"/>
        <v>0</v>
      </c>
    </row>
    <row r="800" spans="2:8" ht="27" customHeight="1" x14ac:dyDescent="0.35">
      <c r="B800" s="560" t="s">
        <v>1960</v>
      </c>
      <c r="C800" s="555" t="s">
        <v>1961</v>
      </c>
      <c r="D800" s="556"/>
      <c r="E800" s="556"/>
      <c r="F800" s="556"/>
      <c r="G800" s="556"/>
      <c r="H800" s="557">
        <f t="shared" si="12"/>
        <v>0</v>
      </c>
    </row>
    <row r="801" spans="2:8" ht="27" customHeight="1" x14ac:dyDescent="0.35">
      <c r="B801" s="561" t="s">
        <v>1962</v>
      </c>
      <c r="C801" s="553" t="s">
        <v>1963</v>
      </c>
      <c r="D801" s="551">
        <v>0</v>
      </c>
      <c r="E801" s="551">
        <v>0</v>
      </c>
      <c r="F801" s="551">
        <v>0</v>
      </c>
      <c r="G801" s="551">
        <v>0</v>
      </c>
      <c r="H801" s="552">
        <f t="shared" si="12"/>
        <v>0</v>
      </c>
    </row>
    <row r="802" spans="2:8" ht="27" customHeight="1" x14ac:dyDescent="0.35">
      <c r="B802" s="560" t="s">
        <v>1964</v>
      </c>
      <c r="C802" s="555" t="s">
        <v>1965</v>
      </c>
      <c r="D802" s="556"/>
      <c r="E802" s="556"/>
      <c r="F802" s="556"/>
      <c r="G802" s="556"/>
      <c r="H802" s="557">
        <f t="shared" si="12"/>
        <v>0</v>
      </c>
    </row>
    <row r="803" spans="2:8" ht="27" customHeight="1" x14ac:dyDescent="0.35">
      <c r="B803" s="561" t="s">
        <v>1966</v>
      </c>
      <c r="C803" s="553" t="s">
        <v>1967</v>
      </c>
      <c r="D803" s="551">
        <v>0</v>
      </c>
      <c r="E803" s="551">
        <v>0</v>
      </c>
      <c r="F803" s="551">
        <v>0</v>
      </c>
      <c r="G803" s="551">
        <v>0</v>
      </c>
      <c r="H803" s="552">
        <f t="shared" si="12"/>
        <v>0</v>
      </c>
    </row>
    <row r="804" spans="2:8" ht="27" customHeight="1" x14ac:dyDescent="0.35">
      <c r="B804" s="560" t="s">
        <v>1968</v>
      </c>
      <c r="C804" s="555" t="s">
        <v>1969</v>
      </c>
      <c r="D804" s="556"/>
      <c r="E804" s="556"/>
      <c r="F804" s="556"/>
      <c r="G804" s="556"/>
      <c r="H804" s="557">
        <f t="shared" si="12"/>
        <v>0</v>
      </c>
    </row>
    <row r="805" spans="2:8" ht="27" customHeight="1" x14ac:dyDescent="0.35">
      <c r="B805" s="561" t="s">
        <v>1970</v>
      </c>
      <c r="C805" s="553" t="s">
        <v>1971</v>
      </c>
      <c r="D805" s="551">
        <v>0</v>
      </c>
      <c r="E805" s="551">
        <v>0</v>
      </c>
      <c r="F805" s="551">
        <v>0</v>
      </c>
      <c r="G805" s="551">
        <v>0</v>
      </c>
      <c r="H805" s="552">
        <f t="shared" si="12"/>
        <v>0</v>
      </c>
    </row>
    <row r="806" spans="2:8" ht="27" customHeight="1" x14ac:dyDescent="0.35">
      <c r="B806" s="560" t="s">
        <v>1972</v>
      </c>
      <c r="C806" s="555" t="s">
        <v>1973</v>
      </c>
      <c r="D806" s="556"/>
      <c r="E806" s="556"/>
      <c r="F806" s="556"/>
      <c r="G806" s="556"/>
      <c r="H806" s="557">
        <f t="shared" si="12"/>
        <v>0</v>
      </c>
    </row>
    <row r="807" spans="2:8" ht="27" customHeight="1" x14ac:dyDescent="0.35">
      <c r="B807" s="561" t="s">
        <v>1974</v>
      </c>
      <c r="C807" s="553" t="s">
        <v>1975</v>
      </c>
      <c r="D807" s="551">
        <v>0</v>
      </c>
      <c r="E807" s="551">
        <v>0</v>
      </c>
      <c r="F807" s="551">
        <v>0</v>
      </c>
      <c r="G807" s="551">
        <v>0</v>
      </c>
      <c r="H807" s="552">
        <f t="shared" si="12"/>
        <v>0</v>
      </c>
    </row>
    <row r="808" spans="2:8" ht="27" customHeight="1" x14ac:dyDescent="0.35">
      <c r="B808" s="560" t="s">
        <v>1976</v>
      </c>
      <c r="C808" s="555" t="s">
        <v>1977</v>
      </c>
      <c r="D808" s="556"/>
      <c r="E808" s="556"/>
      <c r="F808" s="556"/>
      <c r="G808" s="556"/>
      <c r="H808" s="557">
        <f t="shared" si="12"/>
        <v>0</v>
      </c>
    </row>
    <row r="809" spans="2:8" ht="27" customHeight="1" x14ac:dyDescent="0.35">
      <c r="B809" s="561" t="s">
        <v>1978</v>
      </c>
      <c r="C809" s="553" t="s">
        <v>1979</v>
      </c>
      <c r="D809" s="551">
        <v>0</v>
      </c>
      <c r="E809" s="551">
        <v>0</v>
      </c>
      <c r="F809" s="551">
        <v>0</v>
      </c>
      <c r="G809" s="551">
        <v>0</v>
      </c>
      <c r="H809" s="552">
        <f t="shared" si="12"/>
        <v>0</v>
      </c>
    </row>
    <row r="810" spans="2:8" ht="27" customHeight="1" x14ac:dyDescent="0.35">
      <c r="B810" s="561" t="s">
        <v>1980</v>
      </c>
      <c r="C810" s="553" t="s">
        <v>1981</v>
      </c>
      <c r="D810" s="551">
        <v>0</v>
      </c>
      <c r="E810" s="551">
        <v>0</v>
      </c>
      <c r="F810" s="551">
        <v>0</v>
      </c>
      <c r="G810" s="551">
        <v>0</v>
      </c>
      <c r="H810" s="552">
        <f t="shared" si="12"/>
        <v>0</v>
      </c>
    </row>
    <row r="811" spans="2:8" ht="27" customHeight="1" x14ac:dyDescent="0.35">
      <c r="B811" s="560" t="s">
        <v>1982</v>
      </c>
      <c r="C811" s="555" t="s">
        <v>1983</v>
      </c>
      <c r="D811" s="556"/>
      <c r="E811" s="556"/>
      <c r="F811" s="556"/>
      <c r="G811" s="556"/>
      <c r="H811" s="557">
        <f t="shared" si="12"/>
        <v>0</v>
      </c>
    </row>
    <row r="812" spans="2:8" ht="27" customHeight="1" x14ac:dyDescent="0.35">
      <c r="B812" s="561" t="s">
        <v>1984</v>
      </c>
      <c r="C812" s="553" t="s">
        <v>1985</v>
      </c>
      <c r="D812" s="551">
        <v>0</v>
      </c>
      <c r="E812" s="551">
        <v>0</v>
      </c>
      <c r="F812" s="551">
        <v>0</v>
      </c>
      <c r="G812" s="551">
        <v>0</v>
      </c>
      <c r="H812" s="552">
        <f t="shared" si="12"/>
        <v>0</v>
      </c>
    </row>
    <row r="813" spans="2:8" ht="27" customHeight="1" x14ac:dyDescent="0.35">
      <c r="B813" s="560" t="s">
        <v>1986</v>
      </c>
      <c r="C813" s="555" t="s">
        <v>1985</v>
      </c>
      <c r="D813" s="556"/>
      <c r="E813" s="556"/>
      <c r="F813" s="556"/>
      <c r="G813" s="556"/>
      <c r="H813" s="557">
        <f t="shared" si="12"/>
        <v>0</v>
      </c>
    </row>
    <row r="814" spans="2:8" ht="27" customHeight="1" x14ac:dyDescent="0.35">
      <c r="B814" s="561" t="s">
        <v>1987</v>
      </c>
      <c r="C814" s="563" t="s">
        <v>1988</v>
      </c>
      <c r="D814" s="551">
        <v>0</v>
      </c>
      <c r="E814" s="551">
        <v>0</v>
      </c>
      <c r="F814" s="551">
        <v>0</v>
      </c>
      <c r="G814" s="551">
        <v>0</v>
      </c>
      <c r="H814" s="552">
        <f t="shared" si="12"/>
        <v>0</v>
      </c>
    </row>
    <row r="815" spans="2:8" ht="27" customHeight="1" x14ac:dyDescent="0.35">
      <c r="B815" s="560" t="s">
        <v>1989</v>
      </c>
      <c r="C815" s="562" t="s">
        <v>1990</v>
      </c>
      <c r="D815" s="556"/>
      <c r="E815" s="556"/>
      <c r="F815" s="556"/>
      <c r="G815" s="556"/>
      <c r="H815" s="557">
        <f t="shared" si="12"/>
        <v>0</v>
      </c>
    </row>
    <row r="816" spans="2:8" ht="27" customHeight="1" x14ac:dyDescent="0.35">
      <c r="B816" s="561" t="s">
        <v>1991</v>
      </c>
      <c r="C816" s="563" t="s">
        <v>1992</v>
      </c>
      <c r="D816" s="551">
        <v>0</v>
      </c>
      <c r="E816" s="551">
        <v>0</v>
      </c>
      <c r="F816" s="551">
        <v>0</v>
      </c>
      <c r="G816" s="551">
        <v>0</v>
      </c>
      <c r="H816" s="552">
        <f t="shared" si="12"/>
        <v>0</v>
      </c>
    </row>
    <row r="817" spans="2:8" ht="27" customHeight="1" x14ac:dyDescent="0.35">
      <c r="B817" s="560" t="s">
        <v>1993</v>
      </c>
      <c r="C817" s="562" t="s">
        <v>1992</v>
      </c>
      <c r="D817" s="556"/>
      <c r="E817" s="556"/>
      <c r="F817" s="556"/>
      <c r="G817" s="556"/>
      <c r="H817" s="557">
        <f t="shared" si="12"/>
        <v>0</v>
      </c>
    </row>
    <row r="818" spans="2:8" ht="27" customHeight="1" x14ac:dyDescent="0.35">
      <c r="B818" s="561" t="s">
        <v>1994</v>
      </c>
      <c r="C818" s="553" t="s">
        <v>1995</v>
      </c>
      <c r="D818" s="551">
        <v>0</v>
      </c>
      <c r="E818" s="551">
        <v>0</v>
      </c>
      <c r="F818" s="551">
        <v>0</v>
      </c>
      <c r="G818" s="551">
        <v>0</v>
      </c>
      <c r="H818" s="552">
        <f t="shared" si="12"/>
        <v>0</v>
      </c>
    </row>
    <row r="819" spans="2:8" ht="27" customHeight="1" x14ac:dyDescent="0.35">
      <c r="B819" s="560" t="s">
        <v>1996</v>
      </c>
      <c r="C819" s="555" t="s">
        <v>1997</v>
      </c>
      <c r="D819" s="556"/>
      <c r="E819" s="556"/>
      <c r="F819" s="556"/>
      <c r="G819" s="556"/>
      <c r="H819" s="557">
        <f t="shared" si="12"/>
        <v>0</v>
      </c>
    </row>
    <row r="820" spans="2:8" ht="27" customHeight="1" x14ac:dyDescent="0.35">
      <c r="B820" s="561" t="s">
        <v>1998</v>
      </c>
      <c r="C820" s="553" t="s">
        <v>1999</v>
      </c>
      <c r="D820" s="551">
        <v>0</v>
      </c>
      <c r="E820" s="551">
        <v>0</v>
      </c>
      <c r="F820" s="551">
        <v>0</v>
      </c>
      <c r="G820" s="551">
        <v>0</v>
      </c>
      <c r="H820" s="552">
        <f t="shared" si="12"/>
        <v>0</v>
      </c>
    </row>
    <row r="821" spans="2:8" ht="27" customHeight="1" x14ac:dyDescent="0.35">
      <c r="B821" s="560" t="s">
        <v>2000</v>
      </c>
      <c r="C821" s="555" t="s">
        <v>2001</v>
      </c>
      <c r="D821" s="556"/>
      <c r="E821" s="556"/>
      <c r="F821" s="556"/>
      <c r="G821" s="556"/>
      <c r="H821" s="557">
        <f t="shared" si="12"/>
        <v>0</v>
      </c>
    </row>
    <row r="822" spans="2:8" ht="27" customHeight="1" x14ac:dyDescent="0.35">
      <c r="B822" s="561" t="s">
        <v>2002</v>
      </c>
      <c r="C822" s="553" t="s">
        <v>2003</v>
      </c>
      <c r="D822" s="551">
        <v>0</v>
      </c>
      <c r="E822" s="551">
        <v>0</v>
      </c>
      <c r="F822" s="551">
        <v>0</v>
      </c>
      <c r="G822" s="551">
        <v>0</v>
      </c>
      <c r="H822" s="552">
        <f t="shared" si="12"/>
        <v>0</v>
      </c>
    </row>
    <row r="823" spans="2:8" ht="27" customHeight="1" x14ac:dyDescent="0.35">
      <c r="B823" s="560" t="s">
        <v>2004</v>
      </c>
      <c r="C823" s="555" t="s">
        <v>2003</v>
      </c>
      <c r="D823" s="556"/>
      <c r="E823" s="556"/>
      <c r="F823" s="556"/>
      <c r="G823" s="556"/>
      <c r="H823" s="557">
        <f t="shared" si="12"/>
        <v>0</v>
      </c>
    </row>
    <row r="824" spans="2:8" ht="27" customHeight="1" x14ac:dyDescent="0.35">
      <c r="B824" s="561" t="s">
        <v>2005</v>
      </c>
      <c r="C824" s="553" t="s">
        <v>2006</v>
      </c>
      <c r="D824" s="551">
        <v>0</v>
      </c>
      <c r="E824" s="551">
        <v>0</v>
      </c>
      <c r="F824" s="551">
        <v>0</v>
      </c>
      <c r="G824" s="551">
        <v>0</v>
      </c>
      <c r="H824" s="552">
        <f t="shared" si="12"/>
        <v>0</v>
      </c>
    </row>
    <row r="825" spans="2:8" ht="27" customHeight="1" x14ac:dyDescent="0.35">
      <c r="B825" s="560" t="s">
        <v>2007</v>
      </c>
      <c r="C825" s="555" t="s">
        <v>2006</v>
      </c>
      <c r="D825" s="556"/>
      <c r="E825" s="556"/>
      <c r="F825" s="556"/>
      <c r="G825" s="556"/>
      <c r="H825" s="557">
        <f t="shared" si="12"/>
        <v>0</v>
      </c>
    </row>
    <row r="826" spans="2:8" ht="27" customHeight="1" x14ac:dyDescent="0.35">
      <c r="B826" s="561" t="s">
        <v>2008</v>
      </c>
      <c r="C826" s="553" t="s">
        <v>2009</v>
      </c>
      <c r="D826" s="551">
        <v>0</v>
      </c>
      <c r="E826" s="551">
        <v>0</v>
      </c>
      <c r="F826" s="551">
        <v>0</v>
      </c>
      <c r="G826" s="551">
        <v>0</v>
      </c>
      <c r="H826" s="552">
        <f t="shared" si="12"/>
        <v>0</v>
      </c>
    </row>
    <row r="827" spans="2:8" ht="27" customHeight="1" x14ac:dyDescent="0.35">
      <c r="B827" s="560" t="s">
        <v>2010</v>
      </c>
      <c r="C827" s="555" t="s">
        <v>2009</v>
      </c>
      <c r="D827" s="556"/>
      <c r="E827" s="556"/>
      <c r="F827" s="556"/>
      <c r="G827" s="556"/>
      <c r="H827" s="557">
        <f t="shared" si="12"/>
        <v>0</v>
      </c>
    </row>
    <row r="828" spans="2:8" ht="27" customHeight="1" x14ac:dyDescent="0.35">
      <c r="B828" s="561" t="s">
        <v>2011</v>
      </c>
      <c r="C828" s="553" t="s">
        <v>2012</v>
      </c>
      <c r="D828" s="551">
        <v>0</v>
      </c>
      <c r="E828" s="551">
        <v>0</v>
      </c>
      <c r="F828" s="551">
        <v>0</v>
      </c>
      <c r="G828" s="551">
        <v>0</v>
      </c>
      <c r="H828" s="552">
        <f t="shared" si="12"/>
        <v>0</v>
      </c>
    </row>
    <row r="829" spans="2:8" ht="27" customHeight="1" x14ac:dyDescent="0.35">
      <c r="B829" s="561" t="s">
        <v>2013</v>
      </c>
      <c r="C829" s="553" t="s">
        <v>2014</v>
      </c>
      <c r="D829" s="551">
        <v>0</v>
      </c>
      <c r="E829" s="551">
        <v>0</v>
      </c>
      <c r="F829" s="551">
        <v>0</v>
      </c>
      <c r="G829" s="551">
        <v>0</v>
      </c>
      <c r="H829" s="552">
        <f t="shared" si="12"/>
        <v>0</v>
      </c>
    </row>
    <row r="830" spans="2:8" ht="27" customHeight="1" x14ac:dyDescent="0.35">
      <c r="B830" s="560" t="s">
        <v>2015</v>
      </c>
      <c r="C830" s="555" t="s">
        <v>2014</v>
      </c>
      <c r="D830" s="556"/>
      <c r="E830" s="556"/>
      <c r="F830" s="556"/>
      <c r="G830" s="556"/>
      <c r="H830" s="557">
        <f t="shared" si="12"/>
        <v>0</v>
      </c>
    </row>
    <row r="831" spans="2:8" ht="27" customHeight="1" x14ac:dyDescent="0.35">
      <c r="B831" s="561" t="s">
        <v>2016</v>
      </c>
      <c r="C831" s="553" t="s">
        <v>2017</v>
      </c>
      <c r="D831" s="551">
        <v>0</v>
      </c>
      <c r="E831" s="551">
        <v>0</v>
      </c>
      <c r="F831" s="551">
        <v>0</v>
      </c>
      <c r="G831" s="551">
        <v>0</v>
      </c>
      <c r="H831" s="552">
        <f t="shared" si="12"/>
        <v>0</v>
      </c>
    </row>
    <row r="832" spans="2:8" ht="27" customHeight="1" x14ac:dyDescent="0.35">
      <c r="B832" s="560" t="s">
        <v>2018</v>
      </c>
      <c r="C832" s="555" t="s">
        <v>2019</v>
      </c>
      <c r="D832" s="556"/>
      <c r="E832" s="556"/>
      <c r="F832" s="556"/>
      <c r="G832" s="556"/>
      <c r="H832" s="557">
        <f t="shared" si="12"/>
        <v>0</v>
      </c>
    </row>
    <row r="833" spans="2:8" ht="27" customHeight="1" x14ac:dyDescent="0.35">
      <c r="B833" s="561" t="s">
        <v>2020</v>
      </c>
      <c r="C833" s="550" t="s">
        <v>2021</v>
      </c>
      <c r="D833" s="551">
        <v>0</v>
      </c>
      <c r="E833" s="551">
        <v>0</v>
      </c>
      <c r="F833" s="551">
        <v>0</v>
      </c>
      <c r="G833" s="551">
        <v>0</v>
      </c>
      <c r="H833" s="552">
        <f t="shared" si="12"/>
        <v>0</v>
      </c>
    </row>
    <row r="834" spans="2:8" ht="27" customHeight="1" x14ac:dyDescent="0.35">
      <c r="B834" s="561" t="s">
        <v>2022</v>
      </c>
      <c r="C834" s="553" t="s">
        <v>2023</v>
      </c>
      <c r="D834" s="551">
        <v>0</v>
      </c>
      <c r="E834" s="551">
        <v>0</v>
      </c>
      <c r="F834" s="551">
        <v>0</v>
      </c>
      <c r="G834" s="551">
        <v>0</v>
      </c>
      <c r="H834" s="552">
        <f t="shared" si="12"/>
        <v>0</v>
      </c>
    </row>
    <row r="835" spans="2:8" ht="27" customHeight="1" x14ac:dyDescent="0.35">
      <c r="B835" s="560" t="s">
        <v>2024</v>
      </c>
      <c r="C835" s="555" t="s">
        <v>2025</v>
      </c>
      <c r="D835" s="556"/>
      <c r="E835" s="556"/>
      <c r="F835" s="556"/>
      <c r="G835" s="556"/>
      <c r="H835" s="557">
        <f t="shared" si="12"/>
        <v>0</v>
      </c>
    </row>
    <row r="836" spans="2:8" ht="27" customHeight="1" x14ac:dyDescent="0.35">
      <c r="B836" s="561" t="s">
        <v>2026</v>
      </c>
      <c r="C836" s="553" t="s">
        <v>2027</v>
      </c>
      <c r="D836" s="551">
        <v>0</v>
      </c>
      <c r="E836" s="551">
        <v>0</v>
      </c>
      <c r="F836" s="551">
        <v>0</v>
      </c>
      <c r="G836" s="551">
        <v>0</v>
      </c>
      <c r="H836" s="552">
        <f t="shared" si="12"/>
        <v>0</v>
      </c>
    </row>
    <row r="837" spans="2:8" ht="27" customHeight="1" x14ac:dyDescent="0.35">
      <c r="B837" s="560" t="s">
        <v>2028</v>
      </c>
      <c r="C837" s="555" t="s">
        <v>2029</v>
      </c>
      <c r="D837" s="556"/>
      <c r="E837" s="556"/>
      <c r="F837" s="556"/>
      <c r="G837" s="556"/>
      <c r="H837" s="557">
        <f t="shared" si="12"/>
        <v>0</v>
      </c>
    </row>
    <row r="838" spans="2:8" ht="27" customHeight="1" x14ac:dyDescent="0.35">
      <c r="B838" s="561" t="s">
        <v>2030</v>
      </c>
      <c r="C838" s="550" t="s">
        <v>2031</v>
      </c>
      <c r="D838" s="551">
        <v>0</v>
      </c>
      <c r="E838" s="551">
        <v>0</v>
      </c>
      <c r="F838" s="551">
        <v>0</v>
      </c>
      <c r="G838" s="551">
        <v>0</v>
      </c>
      <c r="H838" s="552">
        <f t="shared" si="12"/>
        <v>0</v>
      </c>
    </row>
    <row r="839" spans="2:8" ht="27" customHeight="1" x14ac:dyDescent="0.35">
      <c r="B839" s="560" t="s">
        <v>2032</v>
      </c>
      <c r="C839" s="555" t="s">
        <v>2031</v>
      </c>
      <c r="D839" s="556"/>
      <c r="E839" s="556"/>
      <c r="F839" s="556"/>
      <c r="G839" s="556"/>
      <c r="H839" s="557">
        <f t="shared" si="12"/>
        <v>0</v>
      </c>
    </row>
    <row r="840" spans="2:8" ht="27" customHeight="1" x14ac:dyDescent="0.35">
      <c r="B840" s="561" t="s">
        <v>2033</v>
      </c>
      <c r="C840" s="553" t="s">
        <v>2034</v>
      </c>
      <c r="D840" s="551">
        <v>0</v>
      </c>
      <c r="E840" s="551">
        <v>0</v>
      </c>
      <c r="F840" s="551">
        <v>0</v>
      </c>
      <c r="G840" s="551">
        <v>0</v>
      </c>
      <c r="H840" s="552">
        <f t="shared" si="12"/>
        <v>0</v>
      </c>
    </row>
    <row r="841" spans="2:8" ht="27" customHeight="1" x14ac:dyDescent="0.35">
      <c r="B841" s="561" t="s">
        <v>2035</v>
      </c>
      <c r="C841" s="553" t="s">
        <v>2036</v>
      </c>
      <c r="D841" s="551">
        <v>0</v>
      </c>
      <c r="E841" s="551">
        <v>0</v>
      </c>
      <c r="F841" s="551">
        <v>0</v>
      </c>
      <c r="G841" s="551">
        <v>0</v>
      </c>
      <c r="H841" s="552">
        <f t="shared" si="12"/>
        <v>0</v>
      </c>
    </row>
    <row r="842" spans="2:8" ht="27" customHeight="1" x14ac:dyDescent="0.35">
      <c r="B842" s="561" t="s">
        <v>2037</v>
      </c>
      <c r="C842" s="553" t="s">
        <v>2038</v>
      </c>
      <c r="D842" s="551">
        <v>0</v>
      </c>
      <c r="E842" s="551">
        <v>0</v>
      </c>
      <c r="F842" s="551">
        <v>0</v>
      </c>
      <c r="G842" s="551">
        <v>0</v>
      </c>
      <c r="H842" s="552">
        <f t="shared" si="12"/>
        <v>0</v>
      </c>
    </row>
    <row r="843" spans="2:8" ht="27" customHeight="1" x14ac:dyDescent="0.35">
      <c r="B843" s="560" t="s">
        <v>2039</v>
      </c>
      <c r="C843" s="555" t="s">
        <v>2038</v>
      </c>
      <c r="D843" s="556"/>
      <c r="E843" s="556"/>
      <c r="F843" s="556"/>
      <c r="G843" s="556"/>
      <c r="H843" s="557">
        <f t="shared" si="12"/>
        <v>0</v>
      </c>
    </row>
    <row r="844" spans="2:8" ht="27" customHeight="1" x14ac:dyDescent="0.35">
      <c r="B844" s="561" t="s">
        <v>2040</v>
      </c>
      <c r="C844" s="553" t="s">
        <v>2041</v>
      </c>
      <c r="D844" s="551">
        <v>0</v>
      </c>
      <c r="E844" s="551">
        <v>0</v>
      </c>
      <c r="F844" s="551">
        <v>0</v>
      </c>
      <c r="G844" s="551">
        <v>0</v>
      </c>
      <c r="H844" s="552">
        <f t="shared" ref="H844:H907" si="13">D844+E844+F844+G844</f>
        <v>0</v>
      </c>
    </row>
    <row r="845" spans="2:8" ht="27" customHeight="1" x14ac:dyDescent="0.35">
      <c r="B845" s="554" t="s">
        <v>2042</v>
      </c>
      <c r="C845" s="555" t="s">
        <v>2041</v>
      </c>
      <c r="D845" s="556"/>
      <c r="E845" s="556"/>
      <c r="F845" s="556"/>
      <c r="G845" s="556"/>
      <c r="H845" s="557">
        <f t="shared" si="13"/>
        <v>0</v>
      </c>
    </row>
    <row r="846" spans="2:8" ht="27" customHeight="1" x14ac:dyDescent="0.35">
      <c r="B846" s="561" t="s">
        <v>2043</v>
      </c>
      <c r="C846" s="550" t="s">
        <v>2044</v>
      </c>
      <c r="D846" s="551">
        <v>0</v>
      </c>
      <c r="E846" s="551">
        <v>0</v>
      </c>
      <c r="F846" s="551">
        <v>0</v>
      </c>
      <c r="G846" s="551">
        <v>0</v>
      </c>
      <c r="H846" s="552">
        <f t="shared" si="13"/>
        <v>0</v>
      </c>
    </row>
    <row r="847" spans="2:8" ht="27" customHeight="1" x14ac:dyDescent="0.35">
      <c r="B847" s="560" t="s">
        <v>2045</v>
      </c>
      <c r="C847" s="558" t="s">
        <v>2046</v>
      </c>
      <c r="D847" s="556"/>
      <c r="E847" s="556"/>
      <c r="F847" s="556"/>
      <c r="G847" s="556"/>
      <c r="H847" s="557">
        <f t="shared" si="13"/>
        <v>0</v>
      </c>
    </row>
    <row r="848" spans="2:8" ht="27" customHeight="1" x14ac:dyDescent="0.35">
      <c r="B848" s="560" t="s">
        <v>2047</v>
      </c>
      <c r="C848" s="555" t="s">
        <v>2048</v>
      </c>
      <c r="D848" s="556"/>
      <c r="E848" s="556"/>
      <c r="F848" s="556"/>
      <c r="G848" s="556"/>
      <c r="H848" s="557">
        <f t="shared" si="13"/>
        <v>0</v>
      </c>
    </row>
    <row r="849" spans="1:8" ht="27" customHeight="1" x14ac:dyDescent="0.35">
      <c r="B849" s="561" t="s">
        <v>2049</v>
      </c>
      <c r="C849" s="553" t="s">
        <v>2050</v>
      </c>
      <c r="D849" s="551">
        <v>0</v>
      </c>
      <c r="E849" s="551">
        <v>0</v>
      </c>
      <c r="F849" s="551">
        <v>0</v>
      </c>
      <c r="G849" s="551">
        <v>0</v>
      </c>
      <c r="H849" s="552">
        <f t="shared" si="13"/>
        <v>0</v>
      </c>
    </row>
    <row r="850" spans="1:8" ht="27" customHeight="1" x14ac:dyDescent="0.35">
      <c r="B850" s="560" t="s">
        <v>2051</v>
      </c>
      <c r="C850" s="555" t="s">
        <v>2050</v>
      </c>
      <c r="D850" s="556"/>
      <c r="E850" s="556"/>
      <c r="F850" s="556"/>
      <c r="G850" s="556"/>
      <c r="H850" s="557">
        <f t="shared" si="13"/>
        <v>0</v>
      </c>
    </row>
    <row r="851" spans="1:8" ht="27" customHeight="1" x14ac:dyDescent="0.35">
      <c r="B851" s="561" t="s">
        <v>2052</v>
      </c>
      <c r="C851" s="553" t="s">
        <v>2053</v>
      </c>
      <c r="D851" s="551">
        <v>0</v>
      </c>
      <c r="E851" s="551">
        <v>0</v>
      </c>
      <c r="F851" s="551">
        <v>0</v>
      </c>
      <c r="G851" s="551">
        <v>0</v>
      </c>
      <c r="H851" s="552">
        <f t="shared" si="13"/>
        <v>0</v>
      </c>
    </row>
    <row r="852" spans="1:8" ht="27" customHeight="1" x14ac:dyDescent="0.35">
      <c r="B852" s="560" t="s">
        <v>2054</v>
      </c>
      <c r="C852" s="555" t="s">
        <v>2055</v>
      </c>
      <c r="D852" s="556"/>
      <c r="E852" s="556"/>
      <c r="F852" s="556"/>
      <c r="G852" s="556"/>
      <c r="H852" s="557">
        <f t="shared" si="13"/>
        <v>0</v>
      </c>
    </row>
    <row r="853" spans="1:8" ht="27" customHeight="1" x14ac:dyDescent="0.35">
      <c r="B853" s="561" t="s">
        <v>2056</v>
      </c>
      <c r="C853" s="553" t="s">
        <v>2057</v>
      </c>
      <c r="D853" s="551">
        <v>0</v>
      </c>
      <c r="E853" s="551">
        <v>0</v>
      </c>
      <c r="F853" s="551">
        <v>0</v>
      </c>
      <c r="G853" s="551">
        <v>0</v>
      </c>
      <c r="H853" s="552">
        <f t="shared" si="13"/>
        <v>0</v>
      </c>
    </row>
    <row r="854" spans="1:8" ht="27" customHeight="1" x14ac:dyDescent="0.35">
      <c r="A854" s="60"/>
      <c r="B854" s="560" t="s">
        <v>2058</v>
      </c>
      <c r="C854" s="555" t="s">
        <v>2057</v>
      </c>
      <c r="D854" s="556"/>
      <c r="E854" s="556"/>
      <c r="F854" s="556"/>
      <c r="G854" s="556"/>
      <c r="H854" s="557">
        <f t="shared" si="13"/>
        <v>0</v>
      </c>
    </row>
    <row r="855" spans="1:8" ht="27" customHeight="1" x14ac:dyDescent="0.35">
      <c r="B855" s="561" t="s">
        <v>2059</v>
      </c>
      <c r="C855" s="553" t="s">
        <v>2060</v>
      </c>
      <c r="D855" s="551">
        <v>0</v>
      </c>
      <c r="E855" s="551">
        <v>0</v>
      </c>
      <c r="F855" s="551">
        <v>0</v>
      </c>
      <c r="G855" s="551">
        <v>0</v>
      </c>
      <c r="H855" s="552">
        <f t="shared" si="13"/>
        <v>0</v>
      </c>
    </row>
    <row r="856" spans="1:8" ht="27" customHeight="1" x14ac:dyDescent="0.35">
      <c r="B856" s="561" t="s">
        <v>2061</v>
      </c>
      <c r="C856" s="553" t="s">
        <v>2062</v>
      </c>
      <c r="D856" s="551">
        <v>0</v>
      </c>
      <c r="E856" s="551">
        <v>0</v>
      </c>
      <c r="F856" s="551">
        <v>0</v>
      </c>
      <c r="G856" s="551">
        <v>0</v>
      </c>
      <c r="H856" s="552">
        <f t="shared" si="13"/>
        <v>0</v>
      </c>
    </row>
    <row r="857" spans="1:8" ht="27" customHeight="1" x14ac:dyDescent="0.35">
      <c r="B857" s="560" t="s">
        <v>2063</v>
      </c>
      <c r="C857" s="555" t="s">
        <v>2062</v>
      </c>
      <c r="D857" s="556"/>
      <c r="E857" s="556"/>
      <c r="F857" s="556"/>
      <c r="G857" s="556"/>
      <c r="H857" s="557">
        <f t="shared" si="13"/>
        <v>0</v>
      </c>
    </row>
    <row r="858" spans="1:8" ht="27" customHeight="1" x14ac:dyDescent="0.35">
      <c r="B858" s="561" t="s">
        <v>2064</v>
      </c>
      <c r="C858" s="553" t="s">
        <v>2065</v>
      </c>
      <c r="D858" s="551">
        <v>0</v>
      </c>
      <c r="E858" s="551">
        <v>0</v>
      </c>
      <c r="F858" s="551">
        <v>0</v>
      </c>
      <c r="G858" s="551">
        <v>0</v>
      </c>
      <c r="H858" s="552">
        <f t="shared" si="13"/>
        <v>0</v>
      </c>
    </row>
    <row r="859" spans="1:8" ht="27" customHeight="1" x14ac:dyDescent="0.35">
      <c r="B859" s="560" t="s">
        <v>2066</v>
      </c>
      <c r="C859" s="555" t="s">
        <v>2065</v>
      </c>
      <c r="D859" s="556"/>
      <c r="E859" s="556"/>
      <c r="F859" s="556"/>
      <c r="G859" s="556"/>
      <c r="H859" s="557">
        <f t="shared" si="13"/>
        <v>0</v>
      </c>
    </row>
    <row r="860" spans="1:8" ht="27" customHeight="1" x14ac:dyDescent="0.35">
      <c r="B860" s="561" t="s">
        <v>2067</v>
      </c>
      <c r="C860" s="553" t="s">
        <v>2068</v>
      </c>
      <c r="D860" s="551">
        <v>0</v>
      </c>
      <c r="E860" s="551">
        <v>0</v>
      </c>
      <c r="F860" s="551">
        <v>0</v>
      </c>
      <c r="G860" s="551">
        <v>0</v>
      </c>
      <c r="H860" s="552">
        <f t="shared" si="13"/>
        <v>0</v>
      </c>
    </row>
    <row r="861" spans="1:8" ht="27" customHeight="1" x14ac:dyDescent="0.35">
      <c r="B861" s="560" t="s">
        <v>2069</v>
      </c>
      <c r="C861" s="562" t="s">
        <v>2070</v>
      </c>
      <c r="D861" s="556"/>
      <c r="E861" s="556"/>
      <c r="F861" s="556"/>
      <c r="G861" s="556"/>
      <c r="H861" s="557">
        <f t="shared" si="13"/>
        <v>0</v>
      </c>
    </row>
    <row r="862" spans="1:8" ht="27" customHeight="1" x14ac:dyDescent="0.35">
      <c r="B862" s="560" t="s">
        <v>2071</v>
      </c>
      <c r="C862" s="555" t="s">
        <v>2072</v>
      </c>
      <c r="D862" s="556"/>
      <c r="E862" s="556"/>
      <c r="F862" s="556"/>
      <c r="G862" s="556"/>
      <c r="H862" s="557">
        <f t="shared" si="13"/>
        <v>0</v>
      </c>
    </row>
    <row r="863" spans="1:8" ht="27" customHeight="1" x14ac:dyDescent="0.35">
      <c r="B863" s="561" t="s">
        <v>2073</v>
      </c>
      <c r="C863" s="553" t="s">
        <v>2074</v>
      </c>
      <c r="D863" s="551">
        <v>0</v>
      </c>
      <c r="E863" s="551">
        <v>0</v>
      </c>
      <c r="F863" s="551">
        <v>0</v>
      </c>
      <c r="G863" s="551">
        <v>0</v>
      </c>
      <c r="H863" s="552">
        <f t="shared" si="13"/>
        <v>0</v>
      </c>
    </row>
    <row r="864" spans="1:8" ht="27" customHeight="1" x14ac:dyDescent="0.35">
      <c r="B864" s="560" t="s">
        <v>2075</v>
      </c>
      <c r="C864" s="555" t="s">
        <v>2076</v>
      </c>
      <c r="D864" s="556"/>
      <c r="E864" s="556"/>
      <c r="F864" s="556"/>
      <c r="G864" s="556"/>
      <c r="H864" s="557">
        <f t="shared" si="13"/>
        <v>0</v>
      </c>
    </row>
    <row r="865" spans="2:8" ht="27" customHeight="1" x14ac:dyDescent="0.35">
      <c r="B865" s="561" t="s">
        <v>2077</v>
      </c>
      <c r="C865" s="553" t="s">
        <v>2078</v>
      </c>
      <c r="D865" s="551">
        <v>0</v>
      </c>
      <c r="E865" s="551">
        <v>0</v>
      </c>
      <c r="F865" s="551">
        <v>0</v>
      </c>
      <c r="G865" s="551">
        <v>0</v>
      </c>
      <c r="H865" s="552">
        <f t="shared" si="13"/>
        <v>0</v>
      </c>
    </row>
    <row r="866" spans="2:8" ht="27" customHeight="1" x14ac:dyDescent="0.35">
      <c r="B866" s="560" t="s">
        <v>2079</v>
      </c>
      <c r="C866" s="555" t="s">
        <v>2078</v>
      </c>
      <c r="D866" s="556"/>
      <c r="E866" s="556"/>
      <c r="F866" s="556"/>
      <c r="G866" s="556"/>
      <c r="H866" s="557">
        <f t="shared" si="13"/>
        <v>0</v>
      </c>
    </row>
    <row r="867" spans="2:8" ht="27" customHeight="1" x14ac:dyDescent="0.35">
      <c r="B867" s="561" t="s">
        <v>2080</v>
      </c>
      <c r="C867" s="553" t="s">
        <v>2081</v>
      </c>
      <c r="D867" s="551">
        <v>0</v>
      </c>
      <c r="E867" s="551">
        <v>0</v>
      </c>
      <c r="F867" s="551">
        <v>0</v>
      </c>
      <c r="G867" s="551">
        <v>0</v>
      </c>
      <c r="H867" s="552">
        <f t="shared" si="13"/>
        <v>0</v>
      </c>
    </row>
    <row r="868" spans="2:8" ht="27" customHeight="1" x14ac:dyDescent="0.35">
      <c r="B868" s="561" t="s">
        <v>2082</v>
      </c>
      <c r="C868" s="553" t="s">
        <v>2083</v>
      </c>
      <c r="D868" s="551">
        <v>0</v>
      </c>
      <c r="E868" s="551">
        <v>0</v>
      </c>
      <c r="F868" s="551">
        <v>0</v>
      </c>
      <c r="G868" s="551">
        <v>0</v>
      </c>
      <c r="H868" s="552">
        <f t="shared" si="13"/>
        <v>0</v>
      </c>
    </row>
    <row r="869" spans="2:8" ht="27" customHeight="1" x14ac:dyDescent="0.35">
      <c r="B869" s="560" t="s">
        <v>2084</v>
      </c>
      <c r="C869" s="555" t="s">
        <v>2083</v>
      </c>
      <c r="D869" s="556"/>
      <c r="E869" s="556"/>
      <c r="F869" s="556"/>
      <c r="G869" s="556"/>
      <c r="H869" s="557">
        <f t="shared" si="13"/>
        <v>0</v>
      </c>
    </row>
    <row r="870" spans="2:8" ht="27" customHeight="1" x14ac:dyDescent="0.35">
      <c r="B870" s="561" t="s">
        <v>2085</v>
      </c>
      <c r="C870" s="553" t="s">
        <v>2086</v>
      </c>
      <c r="D870" s="551">
        <v>0</v>
      </c>
      <c r="E870" s="551">
        <v>0</v>
      </c>
      <c r="F870" s="551">
        <v>0</v>
      </c>
      <c r="G870" s="551">
        <v>0</v>
      </c>
      <c r="H870" s="552">
        <f t="shared" si="13"/>
        <v>0</v>
      </c>
    </row>
    <row r="871" spans="2:8" ht="27" customHeight="1" x14ac:dyDescent="0.35">
      <c r="B871" s="560" t="s">
        <v>2087</v>
      </c>
      <c r="C871" s="555" t="s">
        <v>2086</v>
      </c>
      <c r="D871" s="556"/>
      <c r="E871" s="556"/>
      <c r="F871" s="556"/>
      <c r="G871" s="556"/>
      <c r="H871" s="557">
        <f t="shared" si="13"/>
        <v>0</v>
      </c>
    </row>
    <row r="872" spans="2:8" ht="27" customHeight="1" x14ac:dyDescent="0.35">
      <c r="B872" s="561" t="s">
        <v>2088</v>
      </c>
      <c r="C872" s="553" t="s">
        <v>177</v>
      </c>
      <c r="D872" s="551">
        <v>0</v>
      </c>
      <c r="E872" s="551">
        <v>0</v>
      </c>
      <c r="F872" s="551">
        <v>0</v>
      </c>
      <c r="G872" s="551">
        <v>0</v>
      </c>
      <c r="H872" s="552">
        <f t="shared" si="13"/>
        <v>0</v>
      </c>
    </row>
    <row r="873" spans="2:8" ht="27" customHeight="1" x14ac:dyDescent="0.35">
      <c r="B873" s="560" t="s">
        <v>2089</v>
      </c>
      <c r="C873" s="562" t="s">
        <v>177</v>
      </c>
      <c r="D873" s="556"/>
      <c r="E873" s="556"/>
      <c r="F873" s="556"/>
      <c r="G873" s="556"/>
      <c r="H873" s="557">
        <f t="shared" si="13"/>
        <v>0</v>
      </c>
    </row>
    <row r="874" spans="2:8" ht="27" customHeight="1" x14ac:dyDescent="0.35">
      <c r="B874" s="561" t="s">
        <v>2090</v>
      </c>
      <c r="C874" s="563" t="s">
        <v>2091</v>
      </c>
      <c r="D874" s="551">
        <v>0</v>
      </c>
      <c r="E874" s="551">
        <v>0</v>
      </c>
      <c r="F874" s="551">
        <v>0</v>
      </c>
      <c r="G874" s="551">
        <v>0</v>
      </c>
      <c r="H874" s="552">
        <f t="shared" si="13"/>
        <v>0</v>
      </c>
    </row>
    <row r="875" spans="2:8" ht="27" customHeight="1" x14ac:dyDescent="0.35">
      <c r="B875" s="561" t="s">
        <v>2092</v>
      </c>
      <c r="C875" s="553" t="s">
        <v>2093</v>
      </c>
      <c r="D875" s="551">
        <v>0</v>
      </c>
      <c r="E875" s="551">
        <v>0</v>
      </c>
      <c r="F875" s="551">
        <v>0</v>
      </c>
      <c r="G875" s="551">
        <v>0</v>
      </c>
      <c r="H875" s="552">
        <f t="shared" si="13"/>
        <v>0</v>
      </c>
    </row>
    <row r="876" spans="2:8" ht="27" customHeight="1" x14ac:dyDescent="0.35">
      <c r="B876" s="561" t="s">
        <v>2094</v>
      </c>
      <c r="C876" s="553" t="s">
        <v>2095</v>
      </c>
      <c r="D876" s="551">
        <v>0</v>
      </c>
      <c r="E876" s="551">
        <v>0</v>
      </c>
      <c r="F876" s="551">
        <v>0</v>
      </c>
      <c r="G876" s="551">
        <v>0</v>
      </c>
      <c r="H876" s="552">
        <f t="shared" si="13"/>
        <v>0</v>
      </c>
    </row>
    <row r="877" spans="2:8" ht="27" customHeight="1" x14ac:dyDescent="0.35">
      <c r="B877" s="560" t="s">
        <v>2096</v>
      </c>
      <c r="C877" s="555" t="s">
        <v>2097</v>
      </c>
      <c r="D877" s="556"/>
      <c r="E877" s="556"/>
      <c r="F877" s="556"/>
      <c r="G877" s="556"/>
      <c r="H877" s="557">
        <f t="shared" si="13"/>
        <v>0</v>
      </c>
    </row>
    <row r="878" spans="2:8" ht="27" customHeight="1" x14ac:dyDescent="0.35">
      <c r="B878" s="560" t="s">
        <v>2098</v>
      </c>
      <c r="C878" s="555" t="s">
        <v>2099</v>
      </c>
      <c r="D878" s="556"/>
      <c r="E878" s="556"/>
      <c r="F878" s="556"/>
      <c r="G878" s="556"/>
      <c r="H878" s="557">
        <f t="shared" si="13"/>
        <v>0</v>
      </c>
    </row>
    <row r="879" spans="2:8" ht="27" customHeight="1" x14ac:dyDescent="0.35">
      <c r="B879" s="561" t="s">
        <v>2100</v>
      </c>
      <c r="C879" s="553" t="s">
        <v>2101</v>
      </c>
      <c r="D879" s="551">
        <v>0</v>
      </c>
      <c r="E879" s="551">
        <v>0</v>
      </c>
      <c r="F879" s="551">
        <v>0</v>
      </c>
      <c r="G879" s="551">
        <v>0</v>
      </c>
      <c r="H879" s="552">
        <f t="shared" si="13"/>
        <v>0</v>
      </c>
    </row>
    <row r="880" spans="2:8" ht="27" customHeight="1" x14ac:dyDescent="0.35">
      <c r="B880" s="554" t="s">
        <v>2102</v>
      </c>
      <c r="C880" s="555" t="s">
        <v>2101</v>
      </c>
      <c r="D880" s="556"/>
      <c r="E880" s="556"/>
      <c r="F880" s="556"/>
      <c r="G880" s="556"/>
      <c r="H880" s="557">
        <f t="shared" si="13"/>
        <v>0</v>
      </c>
    </row>
    <row r="881" spans="2:8" ht="27" customHeight="1" x14ac:dyDescent="0.35">
      <c r="B881" s="561" t="s">
        <v>2103</v>
      </c>
      <c r="C881" s="550" t="s">
        <v>2104</v>
      </c>
      <c r="D881" s="551">
        <v>0</v>
      </c>
      <c r="E881" s="551">
        <v>0</v>
      </c>
      <c r="F881" s="551">
        <v>0</v>
      </c>
      <c r="G881" s="551">
        <v>0</v>
      </c>
      <c r="H881" s="552">
        <f t="shared" si="13"/>
        <v>0</v>
      </c>
    </row>
    <row r="882" spans="2:8" ht="27" customHeight="1" x14ac:dyDescent="0.35">
      <c r="B882" s="560" t="s">
        <v>2105</v>
      </c>
      <c r="C882" s="558" t="s">
        <v>2106</v>
      </c>
      <c r="D882" s="556"/>
      <c r="E882" s="556"/>
      <c r="F882" s="556"/>
      <c r="G882" s="556"/>
      <c r="H882" s="557">
        <f t="shared" si="13"/>
        <v>0</v>
      </c>
    </row>
    <row r="883" spans="2:8" ht="27" customHeight="1" x14ac:dyDescent="0.35">
      <c r="B883" s="561" t="s">
        <v>2107</v>
      </c>
      <c r="C883" s="553" t="s">
        <v>2108</v>
      </c>
      <c r="D883" s="551">
        <v>0</v>
      </c>
      <c r="E883" s="551">
        <v>0</v>
      </c>
      <c r="F883" s="551">
        <v>0</v>
      </c>
      <c r="G883" s="551">
        <v>0</v>
      </c>
      <c r="H883" s="552">
        <f t="shared" si="13"/>
        <v>0</v>
      </c>
    </row>
    <row r="884" spans="2:8" ht="27" customHeight="1" x14ac:dyDescent="0.35">
      <c r="B884" s="560" t="s">
        <v>2109</v>
      </c>
      <c r="C884" s="555" t="s">
        <v>2108</v>
      </c>
      <c r="D884" s="556"/>
      <c r="E884" s="556"/>
      <c r="F884" s="556"/>
      <c r="G884" s="556"/>
      <c r="H884" s="557">
        <f t="shared" si="13"/>
        <v>0</v>
      </c>
    </row>
    <row r="885" spans="2:8" ht="27" customHeight="1" x14ac:dyDescent="0.35">
      <c r="B885" s="561" t="s">
        <v>2110</v>
      </c>
      <c r="C885" s="553" t="s">
        <v>2111</v>
      </c>
      <c r="D885" s="551">
        <v>0</v>
      </c>
      <c r="E885" s="551">
        <v>0</v>
      </c>
      <c r="F885" s="551">
        <v>0</v>
      </c>
      <c r="G885" s="551">
        <v>0</v>
      </c>
      <c r="H885" s="552">
        <f t="shared" si="13"/>
        <v>0</v>
      </c>
    </row>
    <row r="886" spans="2:8" ht="27" customHeight="1" x14ac:dyDescent="0.35">
      <c r="B886" s="560" t="s">
        <v>2112</v>
      </c>
      <c r="C886" s="555" t="s">
        <v>2111</v>
      </c>
      <c r="D886" s="556"/>
      <c r="E886" s="556"/>
      <c r="F886" s="556"/>
      <c r="G886" s="556"/>
      <c r="H886" s="557">
        <f t="shared" si="13"/>
        <v>0</v>
      </c>
    </row>
    <row r="887" spans="2:8" ht="27" customHeight="1" x14ac:dyDescent="0.35">
      <c r="B887" s="561" t="s">
        <v>2113</v>
      </c>
      <c r="C887" s="553" t="s">
        <v>2114</v>
      </c>
      <c r="D887" s="551">
        <v>0</v>
      </c>
      <c r="E887" s="551">
        <v>0</v>
      </c>
      <c r="F887" s="551">
        <v>0</v>
      </c>
      <c r="G887" s="551">
        <v>0</v>
      </c>
      <c r="H887" s="552">
        <f t="shared" si="13"/>
        <v>0</v>
      </c>
    </row>
    <row r="888" spans="2:8" ht="27" customHeight="1" x14ac:dyDescent="0.35">
      <c r="B888" s="560" t="s">
        <v>2115</v>
      </c>
      <c r="C888" s="555" t="s">
        <v>2114</v>
      </c>
      <c r="D888" s="556"/>
      <c r="E888" s="556"/>
      <c r="F888" s="556"/>
      <c r="G888" s="556"/>
      <c r="H888" s="557">
        <f t="shared" si="13"/>
        <v>0</v>
      </c>
    </row>
    <row r="889" spans="2:8" ht="27" customHeight="1" x14ac:dyDescent="0.35">
      <c r="B889" s="561" t="s">
        <v>2116</v>
      </c>
      <c r="C889" s="553" t="s">
        <v>2117</v>
      </c>
      <c r="D889" s="551">
        <v>0</v>
      </c>
      <c r="E889" s="551">
        <v>0</v>
      </c>
      <c r="F889" s="551">
        <v>0</v>
      </c>
      <c r="G889" s="551">
        <v>0</v>
      </c>
      <c r="H889" s="552">
        <f t="shared" si="13"/>
        <v>0</v>
      </c>
    </row>
    <row r="890" spans="2:8" ht="27" customHeight="1" x14ac:dyDescent="0.35">
      <c r="B890" s="560" t="s">
        <v>2118</v>
      </c>
      <c r="C890" s="555" t="s">
        <v>2117</v>
      </c>
      <c r="D890" s="556"/>
      <c r="E890" s="556"/>
      <c r="F890" s="556"/>
      <c r="G890" s="556"/>
      <c r="H890" s="557">
        <f t="shared" si="13"/>
        <v>0</v>
      </c>
    </row>
    <row r="891" spans="2:8" ht="27" customHeight="1" x14ac:dyDescent="0.35">
      <c r="B891" s="561" t="s">
        <v>2119</v>
      </c>
      <c r="C891" s="553" t="s">
        <v>2120</v>
      </c>
      <c r="D891" s="551">
        <v>0</v>
      </c>
      <c r="E891" s="551">
        <v>0</v>
      </c>
      <c r="F891" s="551">
        <v>0</v>
      </c>
      <c r="G891" s="551">
        <v>0</v>
      </c>
      <c r="H891" s="552">
        <f t="shared" si="13"/>
        <v>0</v>
      </c>
    </row>
    <row r="892" spans="2:8" ht="27" customHeight="1" x14ac:dyDescent="0.35">
      <c r="B892" s="560" t="s">
        <v>2121</v>
      </c>
      <c r="C892" s="555" t="s">
        <v>2122</v>
      </c>
      <c r="D892" s="556"/>
      <c r="E892" s="556"/>
      <c r="F892" s="556"/>
      <c r="G892" s="556"/>
      <c r="H892" s="557">
        <f t="shared" si="13"/>
        <v>0</v>
      </c>
    </row>
    <row r="893" spans="2:8" ht="27" customHeight="1" x14ac:dyDescent="0.35">
      <c r="B893" s="561" t="s">
        <v>2123</v>
      </c>
      <c r="C893" s="553" t="s">
        <v>2124</v>
      </c>
      <c r="D893" s="551">
        <v>0</v>
      </c>
      <c r="E893" s="551">
        <v>0</v>
      </c>
      <c r="F893" s="551">
        <v>0</v>
      </c>
      <c r="G893" s="551">
        <v>0</v>
      </c>
      <c r="H893" s="552">
        <f t="shared" si="13"/>
        <v>0</v>
      </c>
    </row>
    <row r="894" spans="2:8" ht="27" customHeight="1" x14ac:dyDescent="0.35">
      <c r="B894" s="561" t="s">
        <v>2125</v>
      </c>
      <c r="C894" s="553" t="s">
        <v>2126</v>
      </c>
      <c r="D894" s="551">
        <v>0</v>
      </c>
      <c r="E894" s="551">
        <v>0</v>
      </c>
      <c r="F894" s="551">
        <v>0</v>
      </c>
      <c r="G894" s="551">
        <v>0</v>
      </c>
      <c r="H894" s="552">
        <f t="shared" si="13"/>
        <v>0</v>
      </c>
    </row>
    <row r="895" spans="2:8" ht="27" customHeight="1" x14ac:dyDescent="0.35">
      <c r="B895" s="560" t="s">
        <v>2127</v>
      </c>
      <c r="C895" s="555" t="s">
        <v>2128</v>
      </c>
      <c r="D895" s="556"/>
      <c r="E895" s="556"/>
      <c r="F895" s="556"/>
      <c r="G895" s="556"/>
      <c r="H895" s="557">
        <f t="shared" si="13"/>
        <v>0</v>
      </c>
    </row>
    <row r="896" spans="2:8" ht="27" customHeight="1" x14ac:dyDescent="0.35">
      <c r="B896" s="561" t="s">
        <v>2129</v>
      </c>
      <c r="C896" s="553" t="s">
        <v>2130</v>
      </c>
      <c r="D896" s="551">
        <v>0</v>
      </c>
      <c r="E896" s="551">
        <v>0</v>
      </c>
      <c r="F896" s="551">
        <v>0</v>
      </c>
      <c r="G896" s="551">
        <v>0</v>
      </c>
      <c r="H896" s="552">
        <f t="shared" si="13"/>
        <v>0</v>
      </c>
    </row>
    <row r="897" spans="2:8" ht="27" customHeight="1" x14ac:dyDescent="0.35">
      <c r="B897" s="560" t="s">
        <v>2131</v>
      </c>
      <c r="C897" s="555" t="s">
        <v>2130</v>
      </c>
      <c r="D897" s="556"/>
      <c r="E897" s="556"/>
      <c r="F897" s="556"/>
      <c r="G897" s="556"/>
      <c r="H897" s="557">
        <f t="shared" si="13"/>
        <v>0</v>
      </c>
    </row>
    <row r="898" spans="2:8" ht="27" customHeight="1" x14ac:dyDescent="0.35">
      <c r="B898" s="561" t="s">
        <v>2132</v>
      </c>
      <c r="C898" s="553" t="s">
        <v>2133</v>
      </c>
      <c r="D898" s="551">
        <v>0</v>
      </c>
      <c r="E898" s="551">
        <v>0</v>
      </c>
      <c r="F898" s="551">
        <v>0</v>
      </c>
      <c r="G898" s="551">
        <v>0</v>
      </c>
      <c r="H898" s="552">
        <f t="shared" si="13"/>
        <v>0</v>
      </c>
    </row>
    <row r="899" spans="2:8" ht="27" customHeight="1" x14ac:dyDescent="0.35">
      <c r="B899" s="560" t="s">
        <v>2134</v>
      </c>
      <c r="C899" s="555" t="s">
        <v>2135</v>
      </c>
      <c r="D899" s="556"/>
      <c r="E899" s="556"/>
      <c r="F899" s="556"/>
      <c r="G899" s="556"/>
      <c r="H899" s="557">
        <f t="shared" si="13"/>
        <v>0</v>
      </c>
    </row>
    <row r="900" spans="2:8" ht="27" customHeight="1" x14ac:dyDescent="0.35">
      <c r="B900" s="561" t="s">
        <v>2136</v>
      </c>
      <c r="C900" s="550" t="s">
        <v>2137</v>
      </c>
      <c r="D900" s="551">
        <v>0</v>
      </c>
      <c r="E900" s="551">
        <v>0</v>
      </c>
      <c r="F900" s="551">
        <v>0</v>
      </c>
      <c r="G900" s="551">
        <v>0</v>
      </c>
      <c r="H900" s="552">
        <f t="shared" si="13"/>
        <v>0</v>
      </c>
    </row>
    <row r="901" spans="2:8" ht="27" customHeight="1" x14ac:dyDescent="0.35">
      <c r="B901" s="560" t="s">
        <v>2138</v>
      </c>
      <c r="C901" s="555" t="s">
        <v>2137</v>
      </c>
      <c r="D901" s="556"/>
      <c r="E901" s="556"/>
      <c r="F901" s="556"/>
      <c r="G901" s="556"/>
      <c r="H901" s="557">
        <f t="shared" si="13"/>
        <v>0</v>
      </c>
    </row>
    <row r="902" spans="2:8" ht="27" customHeight="1" x14ac:dyDescent="0.35">
      <c r="B902" s="561" t="s">
        <v>2139</v>
      </c>
      <c r="C902" s="553" t="s">
        <v>2140</v>
      </c>
      <c r="D902" s="551">
        <v>0</v>
      </c>
      <c r="E902" s="551">
        <v>0</v>
      </c>
      <c r="F902" s="551">
        <v>0</v>
      </c>
      <c r="G902" s="551">
        <v>0</v>
      </c>
      <c r="H902" s="552">
        <f t="shared" si="13"/>
        <v>0</v>
      </c>
    </row>
    <row r="903" spans="2:8" ht="27" customHeight="1" x14ac:dyDescent="0.35">
      <c r="B903" s="560" t="s">
        <v>2141</v>
      </c>
      <c r="C903" s="555" t="s">
        <v>2142</v>
      </c>
      <c r="D903" s="556"/>
      <c r="E903" s="556"/>
      <c r="F903" s="556"/>
      <c r="G903" s="556"/>
      <c r="H903" s="557">
        <f t="shared" si="13"/>
        <v>0</v>
      </c>
    </row>
    <row r="904" spans="2:8" ht="27" customHeight="1" x14ac:dyDescent="0.35">
      <c r="B904" s="561" t="s">
        <v>2143</v>
      </c>
      <c r="C904" s="553" t="s">
        <v>2144</v>
      </c>
      <c r="D904" s="551">
        <v>0</v>
      </c>
      <c r="E904" s="551">
        <v>0</v>
      </c>
      <c r="F904" s="551">
        <v>0</v>
      </c>
      <c r="G904" s="551">
        <v>0</v>
      </c>
      <c r="H904" s="552">
        <f t="shared" si="13"/>
        <v>0</v>
      </c>
    </row>
    <row r="905" spans="2:8" ht="27" customHeight="1" x14ac:dyDescent="0.35">
      <c r="B905" s="560" t="s">
        <v>2145</v>
      </c>
      <c r="C905" s="555" t="s">
        <v>2144</v>
      </c>
      <c r="D905" s="556"/>
      <c r="E905" s="556"/>
      <c r="F905" s="556"/>
      <c r="G905" s="556"/>
      <c r="H905" s="557">
        <f t="shared" si="13"/>
        <v>0</v>
      </c>
    </row>
    <row r="906" spans="2:8" ht="27" customHeight="1" x14ac:dyDescent="0.35">
      <c r="B906" s="561" t="s">
        <v>2146</v>
      </c>
      <c r="C906" s="553" t="s">
        <v>2147</v>
      </c>
      <c r="D906" s="551">
        <v>0</v>
      </c>
      <c r="E906" s="551">
        <v>0</v>
      </c>
      <c r="F906" s="551">
        <v>0</v>
      </c>
      <c r="G906" s="551">
        <v>0</v>
      </c>
      <c r="H906" s="552">
        <f t="shared" si="13"/>
        <v>0</v>
      </c>
    </row>
    <row r="907" spans="2:8" ht="27" customHeight="1" x14ac:dyDescent="0.35">
      <c r="B907" s="560" t="s">
        <v>2148</v>
      </c>
      <c r="C907" s="555" t="s">
        <v>2147</v>
      </c>
      <c r="D907" s="556"/>
      <c r="E907" s="556"/>
      <c r="F907" s="556"/>
      <c r="G907" s="556"/>
      <c r="H907" s="557">
        <f t="shared" si="13"/>
        <v>0</v>
      </c>
    </row>
    <row r="908" spans="2:8" ht="27" customHeight="1" x14ac:dyDescent="0.35">
      <c r="B908" s="561" t="s">
        <v>2149</v>
      </c>
      <c r="C908" s="553" t="s">
        <v>2150</v>
      </c>
      <c r="D908" s="551">
        <v>0</v>
      </c>
      <c r="E908" s="551">
        <v>0</v>
      </c>
      <c r="F908" s="551">
        <v>0</v>
      </c>
      <c r="G908" s="551">
        <v>0</v>
      </c>
      <c r="H908" s="552">
        <f t="shared" ref="H908:H932" si="14">D908+E908+F908+G908</f>
        <v>0</v>
      </c>
    </row>
    <row r="909" spans="2:8" ht="27" customHeight="1" x14ac:dyDescent="0.35">
      <c r="B909" s="560" t="s">
        <v>2151</v>
      </c>
      <c r="C909" s="555" t="s">
        <v>2150</v>
      </c>
      <c r="D909" s="556"/>
      <c r="E909" s="556"/>
      <c r="F909" s="556"/>
      <c r="G909" s="556"/>
      <c r="H909" s="557">
        <f t="shared" si="14"/>
        <v>0</v>
      </c>
    </row>
    <row r="910" spans="2:8" ht="27" customHeight="1" x14ac:dyDescent="0.35">
      <c r="B910" s="561" t="s">
        <v>2152</v>
      </c>
      <c r="C910" s="553" t="s">
        <v>2153</v>
      </c>
      <c r="D910" s="551">
        <v>0</v>
      </c>
      <c r="E910" s="551">
        <v>0</v>
      </c>
      <c r="F910" s="551">
        <v>0</v>
      </c>
      <c r="G910" s="551">
        <v>0</v>
      </c>
      <c r="H910" s="552">
        <f t="shared" si="14"/>
        <v>0</v>
      </c>
    </row>
    <row r="911" spans="2:8" ht="27" customHeight="1" x14ac:dyDescent="0.35">
      <c r="B911" s="561" t="s">
        <v>2154</v>
      </c>
      <c r="C911" s="553" t="s">
        <v>2155</v>
      </c>
      <c r="D911" s="551">
        <v>0</v>
      </c>
      <c r="E911" s="551">
        <v>0</v>
      </c>
      <c r="F911" s="551">
        <v>0</v>
      </c>
      <c r="G911" s="551">
        <v>0</v>
      </c>
      <c r="H911" s="552">
        <f t="shared" si="14"/>
        <v>0</v>
      </c>
    </row>
    <row r="912" spans="2:8" ht="27" customHeight="1" x14ac:dyDescent="0.35">
      <c r="B912" s="560" t="s">
        <v>2156</v>
      </c>
      <c r="C912" s="555" t="s">
        <v>2157</v>
      </c>
      <c r="D912" s="556"/>
      <c r="E912" s="556"/>
      <c r="F912" s="556"/>
      <c r="G912" s="556"/>
      <c r="H912" s="557">
        <f t="shared" si="14"/>
        <v>0</v>
      </c>
    </row>
    <row r="913" spans="2:8" ht="27" customHeight="1" x14ac:dyDescent="0.35">
      <c r="B913" s="561" t="s">
        <v>2158</v>
      </c>
      <c r="C913" s="553" t="s">
        <v>2159</v>
      </c>
      <c r="D913" s="551">
        <v>0</v>
      </c>
      <c r="E913" s="551">
        <v>0</v>
      </c>
      <c r="F913" s="551">
        <v>0</v>
      </c>
      <c r="G913" s="551">
        <v>0</v>
      </c>
      <c r="H913" s="552">
        <f t="shared" si="14"/>
        <v>0</v>
      </c>
    </row>
    <row r="914" spans="2:8" ht="27" customHeight="1" x14ac:dyDescent="0.35">
      <c r="B914" s="560" t="s">
        <v>2160</v>
      </c>
      <c r="C914" s="555" t="s">
        <v>2159</v>
      </c>
      <c r="D914" s="556"/>
      <c r="E914" s="556"/>
      <c r="F914" s="556"/>
      <c r="G914" s="556"/>
      <c r="H914" s="557">
        <f t="shared" si="14"/>
        <v>0</v>
      </c>
    </row>
    <row r="915" spans="2:8" ht="27" customHeight="1" x14ac:dyDescent="0.35">
      <c r="B915" s="561" t="s">
        <v>2161</v>
      </c>
      <c r="C915" s="553" t="s">
        <v>2162</v>
      </c>
      <c r="D915" s="551">
        <v>0</v>
      </c>
      <c r="E915" s="551">
        <v>0</v>
      </c>
      <c r="F915" s="551">
        <v>0</v>
      </c>
      <c r="G915" s="551">
        <v>0</v>
      </c>
      <c r="H915" s="552">
        <f t="shared" si="14"/>
        <v>0</v>
      </c>
    </row>
    <row r="916" spans="2:8" ht="27" customHeight="1" x14ac:dyDescent="0.35">
      <c r="B916" s="561" t="s">
        <v>2163</v>
      </c>
      <c r="C916" s="553" t="s">
        <v>2164</v>
      </c>
      <c r="D916" s="551">
        <v>0</v>
      </c>
      <c r="E916" s="551">
        <v>0</v>
      </c>
      <c r="F916" s="551">
        <v>0</v>
      </c>
      <c r="G916" s="551">
        <v>0</v>
      </c>
      <c r="H916" s="552">
        <f t="shared" si="14"/>
        <v>0</v>
      </c>
    </row>
    <row r="917" spans="2:8" ht="27" customHeight="1" x14ac:dyDescent="0.35">
      <c r="B917" s="560" t="s">
        <v>2165</v>
      </c>
      <c r="C917" s="558" t="s">
        <v>2166</v>
      </c>
      <c r="D917" s="556"/>
      <c r="E917" s="556"/>
      <c r="F917" s="556"/>
      <c r="G917" s="556"/>
      <c r="H917" s="557">
        <f t="shared" si="14"/>
        <v>0</v>
      </c>
    </row>
    <row r="918" spans="2:8" ht="27" customHeight="1" x14ac:dyDescent="0.35">
      <c r="B918" s="564" t="s">
        <v>2167</v>
      </c>
      <c r="C918" s="553" t="s">
        <v>224</v>
      </c>
      <c r="D918" s="551">
        <v>0</v>
      </c>
      <c r="E918" s="551">
        <v>0</v>
      </c>
      <c r="F918" s="551">
        <v>0</v>
      </c>
      <c r="G918" s="551">
        <v>0</v>
      </c>
      <c r="H918" s="552">
        <f t="shared" si="14"/>
        <v>0</v>
      </c>
    </row>
    <row r="919" spans="2:8" ht="27" customHeight="1" x14ac:dyDescent="0.35">
      <c r="B919" s="565" t="s">
        <v>2168</v>
      </c>
      <c r="C919" s="555" t="s">
        <v>224</v>
      </c>
      <c r="D919" s="556"/>
      <c r="E919" s="556"/>
      <c r="F919" s="556"/>
      <c r="G919" s="556"/>
      <c r="H919" s="557">
        <f t="shared" si="14"/>
        <v>0</v>
      </c>
    </row>
    <row r="920" spans="2:8" ht="27" customHeight="1" x14ac:dyDescent="0.35">
      <c r="B920" s="561" t="s">
        <v>2169</v>
      </c>
      <c r="C920" s="553" t="s">
        <v>2170</v>
      </c>
      <c r="D920" s="551">
        <v>0</v>
      </c>
      <c r="E920" s="551">
        <v>0</v>
      </c>
      <c r="F920" s="551">
        <v>0</v>
      </c>
      <c r="G920" s="551">
        <v>0</v>
      </c>
      <c r="H920" s="552">
        <f t="shared" si="14"/>
        <v>0</v>
      </c>
    </row>
    <row r="921" spans="2:8" ht="27" customHeight="1" x14ac:dyDescent="0.35">
      <c r="B921" s="561" t="s">
        <v>2171</v>
      </c>
      <c r="C921" s="553" t="s">
        <v>225</v>
      </c>
      <c r="D921" s="551">
        <v>0</v>
      </c>
      <c r="E921" s="551">
        <v>0</v>
      </c>
      <c r="F921" s="551">
        <v>0</v>
      </c>
      <c r="G921" s="551">
        <v>0</v>
      </c>
      <c r="H921" s="552">
        <f t="shared" si="14"/>
        <v>0</v>
      </c>
    </row>
    <row r="922" spans="2:8" ht="27" customHeight="1" x14ac:dyDescent="0.35">
      <c r="B922" s="560" t="s">
        <v>2172</v>
      </c>
      <c r="C922" s="558" t="s">
        <v>2173</v>
      </c>
      <c r="D922" s="556"/>
      <c r="E922" s="556"/>
      <c r="F922" s="556"/>
      <c r="G922" s="556"/>
      <c r="H922" s="557">
        <f t="shared" si="14"/>
        <v>0</v>
      </c>
    </row>
    <row r="923" spans="2:8" ht="27" customHeight="1" x14ac:dyDescent="0.35">
      <c r="B923" s="560" t="s">
        <v>2174</v>
      </c>
      <c r="C923" s="555" t="s">
        <v>2175</v>
      </c>
      <c r="D923" s="556"/>
      <c r="E923" s="556"/>
      <c r="F923" s="556"/>
      <c r="G923" s="556"/>
      <c r="H923" s="557">
        <f t="shared" si="14"/>
        <v>0</v>
      </c>
    </row>
    <row r="924" spans="2:8" ht="27" customHeight="1" x14ac:dyDescent="0.35">
      <c r="B924" s="564" t="s">
        <v>2176</v>
      </c>
      <c r="C924" s="550" t="s">
        <v>46</v>
      </c>
      <c r="D924" s="551">
        <v>0</v>
      </c>
      <c r="E924" s="551">
        <v>0</v>
      </c>
      <c r="F924" s="551">
        <v>0</v>
      </c>
      <c r="G924" s="551">
        <v>0</v>
      </c>
      <c r="H924" s="552">
        <f t="shared" si="14"/>
        <v>0</v>
      </c>
    </row>
    <row r="925" spans="2:8" ht="27" customHeight="1" x14ac:dyDescent="0.35">
      <c r="B925" s="564" t="s">
        <v>2177</v>
      </c>
      <c r="C925" s="553" t="s">
        <v>226</v>
      </c>
      <c r="D925" s="551">
        <v>0</v>
      </c>
      <c r="E925" s="551">
        <v>0</v>
      </c>
      <c r="F925" s="551">
        <v>0</v>
      </c>
      <c r="G925" s="551">
        <v>0</v>
      </c>
      <c r="H925" s="552">
        <f t="shared" si="14"/>
        <v>0</v>
      </c>
    </row>
    <row r="926" spans="2:8" ht="27" customHeight="1" x14ac:dyDescent="0.35">
      <c r="B926" s="560" t="s">
        <v>2178</v>
      </c>
      <c r="C926" s="555" t="s">
        <v>2179</v>
      </c>
      <c r="D926" s="556"/>
      <c r="E926" s="556"/>
      <c r="F926" s="556"/>
      <c r="G926" s="556"/>
      <c r="H926" s="557">
        <f t="shared" si="14"/>
        <v>0</v>
      </c>
    </row>
    <row r="927" spans="2:8" ht="27" customHeight="1" x14ac:dyDescent="0.35">
      <c r="B927" s="561" t="s">
        <v>2180</v>
      </c>
      <c r="C927" s="553" t="s">
        <v>2181</v>
      </c>
      <c r="D927" s="551">
        <v>0</v>
      </c>
      <c r="E927" s="551">
        <v>0</v>
      </c>
      <c r="F927" s="551">
        <v>0</v>
      </c>
      <c r="G927" s="551">
        <v>0</v>
      </c>
      <c r="H927" s="552">
        <f t="shared" si="14"/>
        <v>0</v>
      </c>
    </row>
    <row r="928" spans="2:8" ht="27" customHeight="1" x14ac:dyDescent="0.35">
      <c r="B928" s="560" t="s">
        <v>2182</v>
      </c>
      <c r="C928" s="555" t="s">
        <v>2183</v>
      </c>
      <c r="D928" s="556"/>
      <c r="E928" s="556"/>
      <c r="F928" s="556"/>
      <c r="G928" s="556"/>
      <c r="H928" s="557">
        <f t="shared" si="14"/>
        <v>0</v>
      </c>
    </row>
    <row r="929" spans="2:11" ht="27" customHeight="1" x14ac:dyDescent="0.35">
      <c r="B929" s="561" t="s">
        <v>2184</v>
      </c>
      <c r="C929" s="553" t="s">
        <v>2185</v>
      </c>
      <c r="D929" s="551">
        <v>0</v>
      </c>
      <c r="E929" s="551">
        <v>0</v>
      </c>
      <c r="F929" s="551">
        <v>0</v>
      </c>
      <c r="G929" s="551">
        <v>0</v>
      </c>
      <c r="H929" s="552">
        <f t="shared" si="14"/>
        <v>0</v>
      </c>
    </row>
    <row r="930" spans="2:11" ht="27" customHeight="1" x14ac:dyDescent="0.35">
      <c r="B930" s="561" t="s">
        <v>2186</v>
      </c>
      <c r="C930" s="553" t="s">
        <v>227</v>
      </c>
      <c r="D930" s="551">
        <v>0</v>
      </c>
      <c r="E930" s="551">
        <v>0</v>
      </c>
      <c r="F930" s="551">
        <v>0</v>
      </c>
      <c r="G930" s="551">
        <v>0</v>
      </c>
      <c r="H930" s="552">
        <f t="shared" si="14"/>
        <v>0</v>
      </c>
    </row>
    <row r="931" spans="2:11" ht="27" customHeight="1" x14ac:dyDescent="0.35">
      <c r="B931" s="560" t="s">
        <v>2187</v>
      </c>
      <c r="C931" s="555" t="s">
        <v>2188</v>
      </c>
      <c r="D931" s="556"/>
      <c r="E931" s="556"/>
      <c r="F931" s="556"/>
      <c r="G931" s="556"/>
      <c r="H931" s="557">
        <f t="shared" si="14"/>
        <v>0</v>
      </c>
    </row>
    <row r="932" spans="2:11" ht="27" customHeight="1" thickBot="1" x14ac:dyDescent="0.4">
      <c r="B932" s="566" t="s">
        <v>2189</v>
      </c>
      <c r="C932" s="567" t="s">
        <v>2190</v>
      </c>
      <c r="D932" s="568"/>
      <c r="E932" s="568"/>
      <c r="F932" s="568"/>
      <c r="G932" s="568"/>
      <c r="H932" s="569">
        <f t="shared" si="14"/>
        <v>0</v>
      </c>
    </row>
    <row r="933" spans="2:11" ht="27" customHeight="1" thickTop="1" thickBot="1" x14ac:dyDescent="0.4">
      <c r="B933" s="604"/>
      <c r="C933" s="604" t="s">
        <v>228</v>
      </c>
      <c r="D933" s="605">
        <f>D12+D117+D245+D429+D557+D675+D746+D840+D874</f>
        <v>0</v>
      </c>
      <c r="E933" s="605">
        <f t="shared" ref="E933:H933" si="15">E12+E117+E245+E429+E557+E675+E746+E840+E874</f>
        <v>4968091.6500000004</v>
      </c>
      <c r="F933" s="605">
        <f t="shared" si="15"/>
        <v>0</v>
      </c>
      <c r="G933" s="605">
        <f t="shared" si="15"/>
        <v>0</v>
      </c>
      <c r="H933" s="605">
        <f t="shared" si="15"/>
        <v>4968091.6500000004</v>
      </c>
    </row>
    <row r="934" spans="2:11" ht="27" customHeight="1" x14ac:dyDescent="0.35">
      <c r="B934" s="606"/>
      <c r="C934" s="606"/>
      <c r="D934" s="606"/>
      <c r="E934" s="606"/>
      <c r="F934" s="606"/>
      <c r="G934" s="606"/>
      <c r="H934" s="607"/>
    </row>
    <row r="935" spans="2:11" ht="27" customHeight="1" x14ac:dyDescent="0.35">
      <c r="B935" s="927" t="s">
        <v>2204</v>
      </c>
      <c r="C935" s="927"/>
      <c r="D935" s="927"/>
      <c r="E935" s="927"/>
      <c r="F935" s="927"/>
      <c r="G935" s="927"/>
      <c r="H935" s="927"/>
    </row>
    <row r="936" spans="2:11" ht="27" customHeight="1" x14ac:dyDescent="0.35">
      <c r="B936" s="928" t="s">
        <v>32</v>
      </c>
      <c r="C936" s="928"/>
      <c r="D936" s="928"/>
      <c r="E936" s="928"/>
      <c r="F936" s="928"/>
      <c r="G936" s="928"/>
      <c r="H936" s="928"/>
    </row>
    <row r="937" spans="2:11" ht="27" customHeight="1" x14ac:dyDescent="0.35">
      <c r="B937" s="917"/>
      <c r="C937" s="917"/>
      <c r="D937" s="917"/>
      <c r="E937" s="917"/>
      <c r="F937" s="917"/>
      <c r="G937" s="917"/>
      <c r="H937" s="917"/>
    </row>
    <row r="938" spans="2:11" s="30" customFormat="1" ht="14.25" x14ac:dyDescent="0.3">
      <c r="C938" s="418"/>
    </row>
    <row r="939" spans="2:11" x14ac:dyDescent="0.35">
      <c r="B939" s="66"/>
      <c r="C939" s="67"/>
      <c r="D939" s="65"/>
      <c r="E939" s="65"/>
      <c r="F939" s="65"/>
      <c r="G939" s="65"/>
      <c r="H939" s="65"/>
    </row>
    <row r="940" spans="2:11" x14ac:dyDescent="0.35">
      <c r="B940" s="66"/>
      <c r="C940" s="67"/>
      <c r="D940" s="65"/>
      <c r="E940" s="65"/>
      <c r="F940" s="65"/>
      <c r="G940" s="65"/>
      <c r="H940" s="65"/>
    </row>
    <row r="941" spans="2:11" x14ac:dyDescent="0.35">
      <c r="B941" s="34"/>
      <c r="C941" s="423"/>
      <c r="D941" s="423"/>
      <c r="E941" s="423"/>
      <c r="F941" s="481"/>
      <c r="G941" s="481"/>
      <c r="H941" s="481"/>
      <c r="I941" s="481"/>
      <c r="J941" s="464"/>
      <c r="K941" s="38"/>
    </row>
    <row r="942" spans="2:11" x14ac:dyDescent="0.35">
      <c r="B942" s="34"/>
      <c r="C942" s="423"/>
      <c r="D942" s="423"/>
      <c r="E942" s="423"/>
      <c r="F942" s="481"/>
      <c r="G942" s="481"/>
      <c r="H942" s="481"/>
      <c r="I942" s="481"/>
      <c r="J942" s="45"/>
      <c r="K942" s="38"/>
    </row>
    <row r="943" spans="2:11" x14ac:dyDescent="0.35">
      <c r="B943" s="34"/>
      <c r="C943" s="423"/>
      <c r="D943" s="423"/>
      <c r="E943" s="423"/>
      <c r="F943" s="32"/>
      <c r="G943" s="32"/>
      <c r="H943" s="32"/>
      <c r="I943" s="32"/>
      <c r="J943" s="48"/>
      <c r="K943" s="38"/>
    </row>
    <row r="944" spans="2:11" x14ac:dyDescent="0.35">
      <c r="B944" s="34"/>
      <c r="C944" s="423"/>
      <c r="D944" s="423"/>
      <c r="E944" s="423"/>
      <c r="F944" s="872"/>
      <c r="G944" s="872"/>
      <c r="H944" s="420"/>
      <c r="I944" s="420"/>
      <c r="J944" s="48"/>
      <c r="K944" s="38"/>
    </row>
    <row r="945" spans="2:11" x14ac:dyDescent="0.35">
      <c r="B945" s="426"/>
      <c r="C945" s="426"/>
      <c r="D945" s="426"/>
      <c r="E945" s="47"/>
      <c r="F945" s="42"/>
      <c r="G945" s="42"/>
      <c r="H945" s="42"/>
      <c r="I945" s="42"/>
      <c r="J945" s="48"/>
      <c r="K945" s="38"/>
    </row>
  </sheetData>
  <mergeCells count="11">
    <mergeCell ref="F944:G944"/>
    <mergeCell ref="B937:H937"/>
    <mergeCell ref="B2:H2"/>
    <mergeCell ref="B3:H3"/>
    <mergeCell ref="B4:H4"/>
    <mergeCell ref="B9:B11"/>
    <mergeCell ref="C9:C11"/>
    <mergeCell ref="D9:G9"/>
    <mergeCell ref="H9:H10"/>
    <mergeCell ref="B935:H935"/>
    <mergeCell ref="B936:H936"/>
  </mergeCells>
  <printOptions horizontalCentered="1"/>
  <pageMargins left="0.70866141732283472" right="0.70866141732283472" top="0.35433070866141736" bottom="0.15748031496062992" header="0.31496062992125984" footer="0.31496062992125984"/>
  <pageSetup scale="48" fitToHeight="18" orientation="landscape" r:id="rId1"/>
  <headerFooter alignWithMargins="0"/>
  <rowBreaks count="3" manualBreakCount="3">
    <brk id="42" max="16383" man="1"/>
    <brk id="882" max="7" man="1"/>
    <brk id="921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7"/>
  <dimension ref="C4:L67"/>
  <sheetViews>
    <sheetView view="pageBreakPreview" topLeftCell="C28" zoomScale="60" zoomScaleNormal="90" workbookViewId="0">
      <selection activeCell="D5" sqref="D5:L6"/>
    </sheetView>
  </sheetViews>
  <sheetFormatPr baseColWidth="10" defaultRowHeight="15" x14ac:dyDescent="0.25"/>
  <cols>
    <col min="1" max="3" width="11.42578125" style="71"/>
    <col min="4" max="4" width="33.85546875" style="71" customWidth="1"/>
    <col min="5" max="5" width="13.85546875" style="71" bestFit="1" customWidth="1"/>
    <col min="6" max="6" width="18.7109375" style="71" customWidth="1"/>
    <col min="7" max="7" width="13.85546875" style="71" bestFit="1" customWidth="1"/>
    <col min="8" max="8" width="15" style="71" customWidth="1"/>
    <col min="9" max="9" width="12.7109375" style="71" customWidth="1"/>
    <col min="10" max="12" width="13.85546875" style="71" bestFit="1" customWidth="1"/>
    <col min="13" max="16384" width="11.42578125" style="71"/>
  </cols>
  <sheetData>
    <row r="4" spans="4:12" ht="15.75" thickBot="1" x14ac:dyDescent="0.3"/>
    <row r="5" spans="4:12" ht="69.75" customHeight="1" thickTop="1" x14ac:dyDescent="0.25">
      <c r="D5" s="929" t="s">
        <v>2205</v>
      </c>
      <c r="E5" s="930"/>
      <c r="F5" s="930"/>
      <c r="G5" s="930"/>
      <c r="H5" s="930"/>
      <c r="I5" s="930"/>
      <c r="J5" s="930"/>
      <c r="K5" s="930"/>
      <c r="L5" s="931"/>
    </row>
    <row r="6" spans="4:12" ht="15" customHeight="1" x14ac:dyDescent="0.25">
      <c r="D6" s="932"/>
      <c r="E6" s="933"/>
      <c r="F6" s="933"/>
      <c r="G6" s="933"/>
      <c r="H6" s="933"/>
      <c r="I6" s="933"/>
      <c r="J6" s="933"/>
      <c r="K6" s="933"/>
      <c r="L6" s="934"/>
    </row>
    <row r="7" spans="4:12" ht="42" customHeight="1" thickBot="1" x14ac:dyDescent="0.3">
      <c r="D7" s="935" t="s">
        <v>500</v>
      </c>
      <c r="E7" s="936"/>
      <c r="F7" s="608"/>
      <c r="G7" s="608"/>
      <c r="H7" s="608"/>
      <c r="I7" s="937" t="s">
        <v>2206</v>
      </c>
      <c r="J7" s="937"/>
      <c r="K7" s="937"/>
      <c r="L7" s="938"/>
    </row>
    <row r="8" spans="4:12" ht="30" customHeight="1" thickTop="1" x14ac:dyDescent="0.25">
      <c r="D8" s="940" t="s">
        <v>2207</v>
      </c>
      <c r="E8" s="943" t="s">
        <v>2208</v>
      </c>
      <c r="F8" s="944"/>
      <c r="G8" s="944"/>
      <c r="H8" s="944"/>
      <c r="I8" s="944"/>
      <c r="J8" s="944"/>
      <c r="K8" s="944"/>
      <c r="L8" s="945"/>
    </row>
    <row r="9" spans="4:12" ht="41.25" customHeight="1" x14ac:dyDescent="0.25">
      <c r="D9" s="941"/>
      <c r="E9" s="946" t="s">
        <v>2209</v>
      </c>
      <c r="F9" s="946" t="s">
        <v>2210</v>
      </c>
      <c r="G9" s="946" t="s">
        <v>2211</v>
      </c>
      <c r="H9" s="946" t="s">
        <v>2212</v>
      </c>
      <c r="I9" s="946" t="s">
        <v>2213</v>
      </c>
      <c r="J9" s="948" t="s">
        <v>2214</v>
      </c>
      <c r="K9" s="948" t="s">
        <v>2215</v>
      </c>
      <c r="L9" s="950" t="s">
        <v>2216</v>
      </c>
    </row>
    <row r="10" spans="4:12" ht="30" customHeight="1" thickBot="1" x14ac:dyDescent="0.3">
      <c r="D10" s="942"/>
      <c r="E10" s="947"/>
      <c r="F10" s="947"/>
      <c r="G10" s="947"/>
      <c r="H10" s="947"/>
      <c r="I10" s="947"/>
      <c r="J10" s="949"/>
      <c r="K10" s="949"/>
      <c r="L10" s="951"/>
    </row>
    <row r="11" spans="4:12" ht="30" customHeight="1" thickTop="1" x14ac:dyDescent="0.25">
      <c r="D11" s="612" t="s">
        <v>2217</v>
      </c>
      <c r="E11" s="613">
        <v>6250017</v>
      </c>
      <c r="F11" s="613">
        <v>-188484</v>
      </c>
      <c r="G11" s="613">
        <v>6061533</v>
      </c>
      <c r="H11" s="613">
        <v>0</v>
      </c>
      <c r="I11" s="613">
        <v>0</v>
      </c>
      <c r="J11" s="613">
        <v>4574581.6500000004</v>
      </c>
      <c r="K11" s="613">
        <v>4574581.6500000004</v>
      </c>
      <c r="L11" s="614">
        <f>G11-J11</f>
        <v>1486951.3499999996</v>
      </c>
    </row>
    <row r="12" spans="4:12" ht="24.75" customHeight="1" x14ac:dyDescent="0.25">
      <c r="D12" s="615" t="s">
        <v>2218</v>
      </c>
      <c r="E12" s="616">
        <v>240000</v>
      </c>
      <c r="F12" s="616">
        <v>188484</v>
      </c>
      <c r="G12" s="616">
        <v>428484</v>
      </c>
      <c r="H12" s="616">
        <v>0</v>
      </c>
      <c r="I12" s="616">
        <v>0</v>
      </c>
      <c r="J12" s="616">
        <v>393510</v>
      </c>
      <c r="K12" s="616">
        <v>393510</v>
      </c>
      <c r="L12" s="617">
        <f>G12-J12</f>
        <v>34974</v>
      </c>
    </row>
    <row r="13" spans="4:12" ht="30" x14ac:dyDescent="0.25">
      <c r="D13" s="618" t="s">
        <v>2219</v>
      </c>
      <c r="E13" s="616">
        <v>0</v>
      </c>
      <c r="F13" s="616">
        <v>0</v>
      </c>
      <c r="G13" s="616">
        <v>0</v>
      </c>
      <c r="H13" s="616">
        <v>0</v>
      </c>
      <c r="I13" s="616">
        <v>0</v>
      </c>
      <c r="J13" s="616">
        <v>0</v>
      </c>
      <c r="K13" s="616">
        <v>0</v>
      </c>
      <c r="L13" s="617">
        <f t="shared" ref="L13:L15" si="0">G13-J13</f>
        <v>0</v>
      </c>
    </row>
    <row r="14" spans="4:12" x14ac:dyDescent="0.25">
      <c r="D14" s="615" t="s">
        <v>2220</v>
      </c>
      <c r="E14" s="616">
        <v>0</v>
      </c>
      <c r="F14" s="616">
        <v>0</v>
      </c>
      <c r="G14" s="616">
        <v>0</v>
      </c>
      <c r="H14" s="616">
        <v>0</v>
      </c>
      <c r="I14" s="616">
        <v>0</v>
      </c>
      <c r="J14" s="616">
        <v>0</v>
      </c>
      <c r="K14" s="616">
        <v>0</v>
      </c>
      <c r="L14" s="617">
        <f t="shared" si="0"/>
        <v>0</v>
      </c>
    </row>
    <row r="15" spans="4:12" x14ac:dyDescent="0.25">
      <c r="D15" s="615" t="s">
        <v>2221</v>
      </c>
      <c r="E15" s="616">
        <v>0</v>
      </c>
      <c r="F15" s="616">
        <v>0</v>
      </c>
      <c r="G15" s="616">
        <v>0</v>
      </c>
      <c r="H15" s="616">
        <v>0</v>
      </c>
      <c r="I15" s="616">
        <v>0</v>
      </c>
      <c r="J15" s="616">
        <v>0</v>
      </c>
      <c r="K15" s="616">
        <v>0</v>
      </c>
      <c r="L15" s="617">
        <f t="shared" si="0"/>
        <v>0</v>
      </c>
    </row>
    <row r="16" spans="4:12" ht="15.75" thickBot="1" x14ac:dyDescent="0.3">
      <c r="D16" s="619"/>
      <c r="E16" s="620"/>
      <c r="F16" s="620"/>
      <c r="G16" s="620"/>
      <c r="H16" s="620"/>
      <c r="I16" s="620"/>
      <c r="J16" s="620"/>
      <c r="K16" s="620"/>
      <c r="L16" s="621"/>
    </row>
    <row r="17" spans="4:12" ht="16.5" thickTop="1" thickBot="1" x14ac:dyDescent="0.3">
      <c r="D17" s="622" t="s">
        <v>2222</v>
      </c>
      <c r="E17" s="623">
        <f t="shared" ref="E17:K17" si="1">E11+E12+E13+E14+E15+E16</f>
        <v>6490017</v>
      </c>
      <c r="F17" s="623">
        <f t="shared" si="1"/>
        <v>0</v>
      </c>
      <c r="G17" s="623">
        <f t="shared" si="1"/>
        <v>6490017</v>
      </c>
      <c r="H17" s="623">
        <f t="shared" si="1"/>
        <v>0</v>
      </c>
      <c r="I17" s="623">
        <f t="shared" si="1"/>
        <v>0</v>
      </c>
      <c r="J17" s="623">
        <f t="shared" si="1"/>
        <v>4968091.6500000004</v>
      </c>
      <c r="K17" s="623">
        <f t="shared" si="1"/>
        <v>4968091.6500000004</v>
      </c>
      <c r="L17" s="624">
        <f>L11+L12+L13+L14+L15+L16</f>
        <v>1521925.3499999996</v>
      </c>
    </row>
    <row r="18" spans="4:12" ht="15.75" thickTop="1" x14ac:dyDescent="0.25">
      <c r="D18"/>
      <c r="E18"/>
      <c r="F18"/>
      <c r="G18"/>
      <c r="H18"/>
      <c r="I18"/>
      <c r="J18"/>
      <c r="K18"/>
      <c r="L18"/>
    </row>
    <row r="19" spans="4:12" x14ac:dyDescent="0.25">
      <c r="D19" s="939" t="s">
        <v>32</v>
      </c>
      <c r="E19" s="939"/>
      <c r="F19" s="939"/>
      <c r="G19" s="939"/>
      <c r="H19" s="939"/>
      <c r="I19" s="939"/>
      <c r="J19" s="939"/>
      <c r="K19" s="939"/>
      <c r="L19" s="939"/>
    </row>
    <row r="27" spans="4:12" ht="16.5" x14ac:dyDescent="0.25">
      <c r="D27" s="34"/>
      <c r="E27" s="423"/>
      <c r="F27" s="423"/>
      <c r="G27" s="423"/>
      <c r="H27" s="481"/>
      <c r="I27" s="481"/>
      <c r="J27" s="481"/>
      <c r="K27" s="481"/>
      <c r="L27" s="464"/>
    </row>
    <row r="28" spans="4:12" ht="16.5" x14ac:dyDescent="0.25">
      <c r="D28" s="34"/>
      <c r="E28" s="423"/>
      <c r="F28" s="423"/>
      <c r="G28" s="423"/>
      <c r="H28" s="481"/>
      <c r="I28" s="481"/>
      <c r="J28" s="481"/>
      <c r="K28" s="481"/>
      <c r="L28" s="45"/>
    </row>
    <row r="29" spans="4:12" ht="16.5" x14ac:dyDescent="0.35">
      <c r="D29" s="34"/>
      <c r="E29" s="423"/>
      <c r="F29" s="423"/>
      <c r="G29" s="423"/>
      <c r="H29" s="32"/>
      <c r="I29" s="32"/>
      <c r="J29" s="32"/>
      <c r="K29" s="32"/>
      <c r="L29" s="48"/>
    </row>
    <row r="30" spans="4:12" ht="16.5" x14ac:dyDescent="0.25">
      <c r="D30" s="34"/>
      <c r="E30" s="423"/>
      <c r="F30" s="423"/>
      <c r="G30" s="423"/>
      <c r="H30" s="872"/>
      <c r="I30" s="872"/>
      <c r="J30" s="420"/>
      <c r="K30" s="420"/>
      <c r="L30" s="48"/>
    </row>
    <row r="31" spans="4:12" ht="16.5" x14ac:dyDescent="0.25">
      <c r="D31" s="426"/>
      <c r="E31" s="426"/>
      <c r="F31" s="426"/>
      <c r="G31" s="47"/>
      <c r="H31" s="42"/>
      <c r="I31" s="42"/>
      <c r="J31" s="42"/>
      <c r="K31" s="42"/>
      <c r="L31" s="48"/>
    </row>
    <row r="60" spans="3:3" x14ac:dyDescent="0.25">
      <c r="C60" s="438"/>
    </row>
    <row r="67" spans="4:4" x14ac:dyDescent="0.25">
      <c r="D67" s="433"/>
    </row>
  </sheetData>
  <customSheetViews>
    <customSheetView guid="{05A24B3F-0046-4A93-964B-C8E884CA78A3}" scale="90" topLeftCell="C4">
      <selection activeCell="J18" sqref="J18"/>
      <pageMargins left="0.7" right="0.7" top="0.75" bottom="0.75" header="0.3" footer="0.3"/>
      <pageSetup orientation="portrait" r:id="rId1"/>
    </customSheetView>
    <customSheetView guid="{AB7C7113-F865-4779-9FA4-3A0AD2C9E93A}" scale="90" topLeftCell="C4">
      <selection activeCell="J18" sqref="J18"/>
      <pageMargins left="0.7" right="0.7" top="0.75" bottom="0.75" header="0.3" footer="0.3"/>
      <pageSetup orientation="portrait" r:id="rId2"/>
    </customSheetView>
  </customSheetViews>
  <mergeCells count="15">
    <mergeCell ref="D5:L6"/>
    <mergeCell ref="D7:E7"/>
    <mergeCell ref="I7:L7"/>
    <mergeCell ref="D19:L19"/>
    <mergeCell ref="H30:I30"/>
    <mergeCell ref="D8:D10"/>
    <mergeCell ref="E8:L8"/>
    <mergeCell ref="E9:E10"/>
    <mergeCell ref="F9:F10"/>
    <mergeCell ref="G9:G10"/>
    <mergeCell ref="H9:H10"/>
    <mergeCell ref="I9:I10"/>
    <mergeCell ref="J9:J10"/>
    <mergeCell ref="K9:K10"/>
    <mergeCell ref="L9:L10"/>
  </mergeCells>
  <pageMargins left="0.11811023622047245" right="0.70866141732283472" top="0.74803149606299213" bottom="0.74803149606299213" header="0.31496062992125984" footer="0.31496062992125984"/>
  <pageSetup scale="70"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8"/>
  <dimension ref="C4:M54"/>
  <sheetViews>
    <sheetView view="pageBreakPreview" topLeftCell="C22" zoomScale="60" zoomScaleNormal="90" workbookViewId="0">
      <selection activeCell="J43" sqref="J43"/>
    </sheetView>
  </sheetViews>
  <sheetFormatPr baseColWidth="10" defaultRowHeight="15" x14ac:dyDescent="0.25"/>
  <cols>
    <col min="1" max="2" width="11.42578125" style="71"/>
    <col min="3" max="3" width="3.140625" style="71" customWidth="1"/>
    <col min="4" max="4" width="4.28515625" style="71" bestFit="1" customWidth="1"/>
    <col min="5" max="5" width="25.5703125" style="71" customWidth="1"/>
    <col min="6" max="6" width="18.7109375" style="71" customWidth="1"/>
    <col min="7" max="7" width="13.28515625" style="71" customWidth="1"/>
    <col min="8" max="8" width="14" style="71" bestFit="1" customWidth="1"/>
    <col min="9" max="9" width="10.42578125" style="71" customWidth="1"/>
    <col min="10" max="10" width="10.28515625" style="71" customWidth="1"/>
    <col min="11" max="12" width="14" style="71" bestFit="1" customWidth="1"/>
    <col min="13" max="13" width="19.42578125" style="71" customWidth="1"/>
    <col min="14" max="16384" width="11.42578125" style="71"/>
  </cols>
  <sheetData>
    <row r="4" spans="4:13" ht="15.75" thickBot="1" x14ac:dyDescent="0.3"/>
    <row r="5" spans="4:13" ht="88.5" customHeight="1" thickTop="1" x14ac:dyDescent="0.25">
      <c r="D5" s="929" t="s">
        <v>2223</v>
      </c>
      <c r="E5" s="930"/>
      <c r="F5" s="930"/>
      <c r="G5" s="930"/>
      <c r="H5" s="930"/>
      <c r="I5" s="930"/>
      <c r="J5" s="930"/>
      <c r="K5" s="930"/>
      <c r="L5" s="930"/>
      <c r="M5" s="931"/>
    </row>
    <row r="6" spans="4:13" x14ac:dyDescent="0.25">
      <c r="D6" s="932"/>
      <c r="E6" s="933"/>
      <c r="F6" s="933"/>
      <c r="G6" s="933"/>
      <c r="H6" s="933"/>
      <c r="I6" s="933"/>
      <c r="J6" s="933"/>
      <c r="K6" s="933"/>
      <c r="L6" s="933"/>
      <c r="M6" s="934"/>
    </row>
    <row r="7" spans="4:13" ht="24" customHeight="1" x14ac:dyDescent="0.25">
      <c r="D7" s="625"/>
      <c r="E7" s="626" t="s">
        <v>500</v>
      </c>
      <c r="F7" s="608"/>
      <c r="G7" s="608"/>
      <c r="H7" s="608"/>
      <c r="I7" s="608"/>
      <c r="J7" s="937" t="s">
        <v>2224</v>
      </c>
      <c r="K7" s="937"/>
      <c r="L7" s="937"/>
      <c r="M7" s="938"/>
    </row>
    <row r="8" spans="4:13" ht="15.75" customHeight="1" thickBot="1" x14ac:dyDescent="0.3">
      <c r="D8" s="609"/>
      <c r="E8" s="610"/>
      <c r="F8" s="610"/>
      <c r="G8" s="610"/>
      <c r="H8" s="610"/>
      <c r="I8" s="610"/>
      <c r="J8" s="610"/>
      <c r="K8" s="610"/>
      <c r="L8" s="610"/>
      <c r="M8" s="611"/>
    </row>
    <row r="9" spans="4:13" ht="15.75" customHeight="1" thickTop="1" x14ac:dyDescent="0.25">
      <c r="D9" s="952" t="s">
        <v>2225</v>
      </c>
      <c r="E9" s="953"/>
      <c r="F9" s="958" t="s">
        <v>2208</v>
      </c>
      <c r="G9" s="959"/>
      <c r="H9" s="959"/>
      <c r="I9" s="959"/>
      <c r="J9" s="959"/>
      <c r="K9" s="959"/>
      <c r="L9" s="959"/>
      <c r="M9" s="960"/>
    </row>
    <row r="10" spans="4:13" ht="15.75" customHeight="1" x14ac:dyDescent="0.25">
      <c r="D10" s="954"/>
      <c r="E10" s="955"/>
      <c r="F10" s="946" t="s">
        <v>2226</v>
      </c>
      <c r="G10" s="946" t="s">
        <v>2227</v>
      </c>
      <c r="H10" s="946" t="s">
        <v>2228</v>
      </c>
      <c r="I10" s="946" t="s">
        <v>2229</v>
      </c>
      <c r="J10" s="946" t="s">
        <v>2230</v>
      </c>
      <c r="K10" s="948" t="s">
        <v>2214</v>
      </c>
      <c r="L10" s="948" t="s">
        <v>2231</v>
      </c>
      <c r="M10" s="950" t="s">
        <v>2232</v>
      </c>
    </row>
    <row r="11" spans="4:13" ht="52.5" customHeight="1" thickBot="1" x14ac:dyDescent="0.3">
      <c r="D11" s="956"/>
      <c r="E11" s="957"/>
      <c r="F11" s="947"/>
      <c r="G11" s="947"/>
      <c r="H11" s="947"/>
      <c r="I11" s="947"/>
      <c r="J11" s="947"/>
      <c r="K11" s="949"/>
      <c r="L11" s="949"/>
      <c r="M11" s="951"/>
    </row>
    <row r="12" spans="4:13" ht="15.75" customHeight="1" thickTop="1" x14ac:dyDescent="0.25">
      <c r="D12" s="627" t="s">
        <v>2233</v>
      </c>
      <c r="E12" s="628" t="s">
        <v>2234</v>
      </c>
      <c r="F12" s="629">
        <v>1959909</v>
      </c>
      <c r="G12" s="629">
        <v>-545500.4</v>
      </c>
      <c r="H12" s="629">
        <v>1414408.6</v>
      </c>
      <c r="I12" s="629">
        <v>0</v>
      </c>
      <c r="J12" s="629">
        <v>0</v>
      </c>
      <c r="K12" s="629">
        <v>1153345.47</v>
      </c>
      <c r="L12" s="629">
        <v>1153345.47</v>
      </c>
      <c r="M12" s="630">
        <f>H12-K12</f>
        <v>261063.13000000012</v>
      </c>
    </row>
    <row r="13" spans="4:13" ht="15.75" customHeight="1" x14ac:dyDescent="0.25">
      <c r="D13" s="631" t="s">
        <v>2235</v>
      </c>
      <c r="E13" s="632" t="s">
        <v>2236</v>
      </c>
      <c r="F13" s="633">
        <v>3925344</v>
      </c>
      <c r="G13" s="633">
        <v>517940.23</v>
      </c>
      <c r="H13" s="633">
        <v>4443284.2300000004</v>
      </c>
      <c r="I13" s="633">
        <v>0</v>
      </c>
      <c r="J13" s="633">
        <v>0</v>
      </c>
      <c r="K13" s="633">
        <v>3196976.35</v>
      </c>
      <c r="L13" s="633">
        <v>3196976.35</v>
      </c>
      <c r="M13" s="634">
        <f t="shared" ref="M13:M36" si="0">H13-K13</f>
        <v>1246307.8800000004</v>
      </c>
    </row>
    <row r="14" spans="4:13" ht="15.75" customHeight="1" x14ac:dyDescent="0.25">
      <c r="D14" s="631" t="s">
        <v>2237</v>
      </c>
      <c r="E14" s="632" t="s">
        <v>2238</v>
      </c>
      <c r="F14" s="633">
        <v>604764</v>
      </c>
      <c r="G14" s="633">
        <v>27560.17</v>
      </c>
      <c r="H14" s="633">
        <v>632324.17000000004</v>
      </c>
      <c r="I14" s="633">
        <v>0</v>
      </c>
      <c r="J14" s="633">
        <v>0</v>
      </c>
      <c r="K14" s="633">
        <v>617769.82999999996</v>
      </c>
      <c r="L14" s="633">
        <v>617769.82999999996</v>
      </c>
      <c r="M14" s="634">
        <f t="shared" si="0"/>
        <v>14554.340000000084</v>
      </c>
    </row>
    <row r="15" spans="4:13" ht="15.75" customHeight="1" x14ac:dyDescent="0.25">
      <c r="D15" s="631" t="s">
        <v>2239</v>
      </c>
      <c r="E15" s="632" t="s">
        <v>2240</v>
      </c>
      <c r="F15" s="633">
        <v>0</v>
      </c>
      <c r="G15" s="633">
        <v>0</v>
      </c>
      <c r="H15" s="633">
        <v>0</v>
      </c>
      <c r="I15" s="633">
        <v>0</v>
      </c>
      <c r="J15" s="633">
        <v>0</v>
      </c>
      <c r="K15" s="633">
        <v>0</v>
      </c>
      <c r="L15" s="633">
        <v>0</v>
      </c>
      <c r="M15" s="634">
        <f t="shared" si="0"/>
        <v>0</v>
      </c>
    </row>
    <row r="16" spans="4:13" ht="15.75" customHeight="1" x14ac:dyDescent="0.25">
      <c r="D16" s="631" t="s">
        <v>2241</v>
      </c>
      <c r="E16" s="632" t="s">
        <v>2242</v>
      </c>
      <c r="F16" s="633">
        <v>0</v>
      </c>
      <c r="G16" s="633">
        <v>0</v>
      </c>
      <c r="H16" s="633">
        <v>0</v>
      </c>
      <c r="I16" s="633">
        <v>0</v>
      </c>
      <c r="J16" s="633">
        <v>0</v>
      </c>
      <c r="K16" s="633">
        <v>0</v>
      </c>
      <c r="L16" s="633">
        <v>0</v>
      </c>
      <c r="M16" s="634">
        <f t="shared" si="0"/>
        <v>0</v>
      </c>
    </row>
    <row r="17" spans="4:13" ht="15.75" customHeight="1" x14ac:dyDescent="0.25">
      <c r="D17" s="631" t="s">
        <v>2243</v>
      </c>
      <c r="E17" s="632" t="s">
        <v>2244</v>
      </c>
      <c r="F17" s="633">
        <v>0</v>
      </c>
      <c r="G17" s="633">
        <v>0</v>
      </c>
      <c r="H17" s="633">
        <v>0</v>
      </c>
      <c r="I17" s="633">
        <v>0</v>
      </c>
      <c r="J17" s="633">
        <v>0</v>
      </c>
      <c r="K17" s="633">
        <v>0</v>
      </c>
      <c r="L17" s="633">
        <v>0</v>
      </c>
      <c r="M17" s="634">
        <f t="shared" si="0"/>
        <v>0</v>
      </c>
    </row>
    <row r="18" spans="4:13" ht="15.75" customHeight="1" x14ac:dyDescent="0.25">
      <c r="D18" s="631" t="s">
        <v>2245</v>
      </c>
      <c r="E18" s="632" t="s">
        <v>2246</v>
      </c>
      <c r="F18" s="633">
        <v>0</v>
      </c>
      <c r="G18" s="633">
        <v>0</v>
      </c>
      <c r="H18" s="633">
        <v>0</v>
      </c>
      <c r="I18" s="633">
        <v>0</v>
      </c>
      <c r="J18" s="633">
        <v>0</v>
      </c>
      <c r="K18" s="633">
        <v>0</v>
      </c>
      <c r="L18" s="633">
        <v>0</v>
      </c>
      <c r="M18" s="634">
        <f t="shared" si="0"/>
        <v>0</v>
      </c>
    </row>
    <row r="19" spans="4:13" ht="22.5" x14ac:dyDescent="0.25">
      <c r="D19" s="631" t="s">
        <v>2247</v>
      </c>
      <c r="E19" s="632" t="s">
        <v>2248</v>
      </c>
      <c r="F19" s="633">
        <v>0</v>
      </c>
      <c r="G19" s="633">
        <v>0</v>
      </c>
      <c r="H19" s="633">
        <v>0</v>
      </c>
      <c r="I19" s="633">
        <v>0</v>
      </c>
      <c r="J19" s="633">
        <v>0</v>
      </c>
      <c r="K19" s="633">
        <v>0</v>
      </c>
      <c r="L19" s="633">
        <v>0</v>
      </c>
      <c r="M19" s="634">
        <f t="shared" si="0"/>
        <v>0</v>
      </c>
    </row>
    <row r="20" spans="4:13" ht="15.75" customHeight="1" x14ac:dyDescent="0.25">
      <c r="D20" s="631"/>
      <c r="E20" s="632"/>
      <c r="F20" s="633"/>
      <c r="G20" s="633"/>
      <c r="H20" s="633"/>
      <c r="I20" s="633"/>
      <c r="J20" s="633"/>
      <c r="K20" s="633"/>
      <c r="L20" s="633"/>
      <c r="M20" s="634">
        <f t="shared" si="0"/>
        <v>0</v>
      </c>
    </row>
    <row r="21" spans="4:13" ht="15.75" customHeight="1" x14ac:dyDescent="0.25">
      <c r="D21" s="631"/>
      <c r="E21" s="632"/>
      <c r="F21" s="633"/>
      <c r="G21" s="633"/>
      <c r="H21" s="633"/>
      <c r="I21" s="633"/>
      <c r="J21" s="633"/>
      <c r="K21" s="633"/>
      <c r="L21" s="633"/>
      <c r="M21" s="634">
        <f t="shared" si="0"/>
        <v>0</v>
      </c>
    </row>
    <row r="22" spans="4:13" ht="15.75" customHeight="1" x14ac:dyDescent="0.25">
      <c r="D22" s="631"/>
      <c r="E22" s="632"/>
      <c r="F22" s="633"/>
      <c r="G22" s="633"/>
      <c r="H22" s="633"/>
      <c r="I22" s="633"/>
      <c r="J22" s="633"/>
      <c r="K22" s="633"/>
      <c r="L22" s="633"/>
      <c r="M22" s="634">
        <f t="shared" si="0"/>
        <v>0</v>
      </c>
    </row>
    <row r="23" spans="4:13" ht="15.75" customHeight="1" x14ac:dyDescent="0.25">
      <c r="D23" s="631"/>
      <c r="E23" s="632"/>
      <c r="F23" s="633"/>
      <c r="G23" s="633"/>
      <c r="H23" s="633"/>
      <c r="I23" s="633"/>
      <c r="J23" s="633"/>
      <c r="K23" s="633"/>
      <c r="L23" s="633"/>
      <c r="M23" s="634">
        <f t="shared" si="0"/>
        <v>0</v>
      </c>
    </row>
    <row r="24" spans="4:13" ht="15.75" customHeight="1" x14ac:dyDescent="0.25">
      <c r="D24" s="631"/>
      <c r="E24" s="632"/>
      <c r="F24" s="633"/>
      <c r="G24" s="633"/>
      <c r="H24" s="633"/>
      <c r="I24" s="633"/>
      <c r="J24" s="633"/>
      <c r="K24" s="633"/>
      <c r="L24" s="633"/>
      <c r="M24" s="634">
        <f t="shared" si="0"/>
        <v>0</v>
      </c>
    </row>
    <row r="25" spans="4:13" ht="15.75" customHeight="1" x14ac:dyDescent="0.25">
      <c r="D25" s="631"/>
      <c r="E25" s="632"/>
      <c r="F25" s="633"/>
      <c r="G25" s="633"/>
      <c r="H25" s="633"/>
      <c r="I25" s="633"/>
      <c r="J25" s="633"/>
      <c r="K25" s="633"/>
      <c r="L25" s="633"/>
      <c r="M25" s="634">
        <f t="shared" si="0"/>
        <v>0</v>
      </c>
    </row>
    <row r="26" spans="4:13" ht="15.75" customHeight="1" x14ac:dyDescent="0.25">
      <c r="D26" s="631"/>
      <c r="E26" s="632"/>
      <c r="F26" s="633"/>
      <c r="G26" s="633"/>
      <c r="H26" s="633"/>
      <c r="I26" s="633"/>
      <c r="J26" s="633"/>
      <c r="K26" s="633"/>
      <c r="L26" s="633"/>
      <c r="M26" s="634">
        <f t="shared" si="0"/>
        <v>0</v>
      </c>
    </row>
    <row r="27" spans="4:13" ht="15.75" customHeight="1" x14ac:dyDescent="0.25">
      <c r="D27" s="631"/>
      <c r="E27" s="632"/>
      <c r="F27" s="633"/>
      <c r="G27" s="633"/>
      <c r="H27" s="633"/>
      <c r="I27" s="633"/>
      <c r="J27" s="633"/>
      <c r="K27" s="633"/>
      <c r="L27" s="633"/>
      <c r="M27" s="634">
        <f t="shared" si="0"/>
        <v>0</v>
      </c>
    </row>
    <row r="28" spans="4:13" ht="15.75" customHeight="1" x14ac:dyDescent="0.25">
      <c r="D28" s="631"/>
      <c r="E28" s="632"/>
      <c r="F28" s="633"/>
      <c r="G28" s="633"/>
      <c r="H28" s="633"/>
      <c r="I28" s="633"/>
      <c r="J28" s="633"/>
      <c r="K28" s="633"/>
      <c r="L28" s="633"/>
      <c r="M28" s="634">
        <f t="shared" si="0"/>
        <v>0</v>
      </c>
    </row>
    <row r="29" spans="4:13" ht="40.5" customHeight="1" x14ac:dyDescent="0.25">
      <c r="D29" s="631"/>
      <c r="E29" s="632"/>
      <c r="F29" s="633"/>
      <c r="G29" s="633"/>
      <c r="H29" s="633"/>
      <c r="I29" s="633"/>
      <c r="J29" s="633"/>
      <c r="K29" s="633"/>
      <c r="L29" s="633"/>
      <c r="M29" s="634">
        <f t="shared" si="0"/>
        <v>0</v>
      </c>
    </row>
    <row r="30" spans="4:13" ht="25.5" customHeight="1" x14ac:dyDescent="0.25">
      <c r="D30" s="631"/>
      <c r="E30" s="632"/>
      <c r="F30" s="633"/>
      <c r="G30" s="633"/>
      <c r="H30" s="633"/>
      <c r="I30" s="633"/>
      <c r="J30" s="633"/>
      <c r="K30" s="633"/>
      <c r="L30" s="633"/>
      <c r="M30" s="634">
        <f t="shared" si="0"/>
        <v>0</v>
      </c>
    </row>
    <row r="31" spans="4:13" ht="24.75" customHeight="1" x14ac:dyDescent="0.25">
      <c r="D31" s="631"/>
      <c r="E31" s="632"/>
      <c r="F31" s="633"/>
      <c r="G31" s="633"/>
      <c r="H31" s="633"/>
      <c r="I31" s="633"/>
      <c r="J31" s="633"/>
      <c r="K31" s="633"/>
      <c r="L31" s="633"/>
      <c r="M31" s="634">
        <f t="shared" si="0"/>
        <v>0</v>
      </c>
    </row>
    <row r="32" spans="4:13" ht="15" customHeight="1" x14ac:dyDescent="0.25">
      <c r="D32" s="631"/>
      <c r="E32" s="635"/>
      <c r="F32" s="633"/>
      <c r="G32" s="633"/>
      <c r="H32" s="633"/>
      <c r="I32" s="633"/>
      <c r="J32" s="633"/>
      <c r="K32" s="633"/>
      <c r="L32" s="633"/>
      <c r="M32" s="634">
        <f t="shared" si="0"/>
        <v>0</v>
      </c>
    </row>
    <row r="33" spans="3:13" ht="15" customHeight="1" x14ac:dyDescent="0.25">
      <c r="D33" s="631"/>
      <c r="E33" s="635"/>
      <c r="F33" s="633"/>
      <c r="G33" s="633"/>
      <c r="H33" s="633"/>
      <c r="I33" s="633"/>
      <c r="J33" s="633"/>
      <c r="K33" s="633"/>
      <c r="L33" s="633"/>
      <c r="M33" s="634">
        <f t="shared" si="0"/>
        <v>0</v>
      </c>
    </row>
    <row r="34" spans="3:13" ht="15" customHeight="1" x14ac:dyDescent="0.25">
      <c r="D34" s="631"/>
      <c r="E34" s="632"/>
      <c r="F34" s="633"/>
      <c r="G34" s="633"/>
      <c r="H34" s="633"/>
      <c r="I34" s="633"/>
      <c r="J34" s="633"/>
      <c r="K34" s="633"/>
      <c r="L34" s="633"/>
      <c r="M34" s="634">
        <f t="shared" si="0"/>
        <v>0</v>
      </c>
    </row>
    <row r="35" spans="3:13" ht="9.75" customHeight="1" x14ac:dyDescent="0.25">
      <c r="D35" s="631"/>
      <c r="E35" s="632"/>
      <c r="F35" s="633"/>
      <c r="G35" s="633"/>
      <c r="H35" s="633"/>
      <c r="I35" s="633"/>
      <c r="J35" s="633"/>
      <c r="K35" s="633"/>
      <c r="L35" s="633"/>
      <c r="M35" s="634">
        <f t="shared" si="0"/>
        <v>0</v>
      </c>
    </row>
    <row r="36" spans="3:13" ht="5.25" customHeight="1" x14ac:dyDescent="0.25">
      <c r="D36" s="636"/>
      <c r="E36" s="637"/>
      <c r="F36" s="638"/>
      <c r="G36" s="638"/>
      <c r="H36" s="638"/>
      <c r="I36" s="638"/>
      <c r="J36" s="638"/>
      <c r="K36" s="638"/>
      <c r="L36" s="638"/>
      <c r="M36" s="639">
        <f t="shared" si="0"/>
        <v>0</v>
      </c>
    </row>
    <row r="37" spans="3:13" ht="12" customHeight="1" thickBot="1" x14ac:dyDescent="0.3">
      <c r="C37" s="438"/>
      <c r="D37" s="962" t="s">
        <v>2249</v>
      </c>
      <c r="E37" s="963"/>
      <c r="F37" s="640">
        <f>SUM(F12:F36)</f>
        <v>6490017</v>
      </c>
      <c r="G37" s="640">
        <f t="shared" ref="G37:M37" si="1">SUM(G12:G36)</f>
        <v>-4.3655745685100555E-11</v>
      </c>
      <c r="H37" s="640">
        <f t="shared" si="1"/>
        <v>6490017</v>
      </c>
      <c r="I37" s="640">
        <f t="shared" si="1"/>
        <v>0</v>
      </c>
      <c r="J37" s="640">
        <f t="shared" si="1"/>
        <v>0</v>
      </c>
      <c r="K37" s="640">
        <f t="shared" si="1"/>
        <v>4968091.6500000004</v>
      </c>
      <c r="L37" s="640">
        <f t="shared" si="1"/>
        <v>4968091.6500000004</v>
      </c>
      <c r="M37" s="641">
        <f t="shared" si="1"/>
        <v>1521925.3500000006</v>
      </c>
    </row>
    <row r="38" spans="3:13" ht="15.75" thickTop="1" x14ac:dyDescent="0.25">
      <c r="D38" s="642"/>
      <c r="E38" s="642"/>
      <c r="F38" s="642"/>
      <c r="G38" s="642"/>
      <c r="H38" s="642"/>
      <c r="I38" s="642"/>
      <c r="J38" s="642"/>
      <c r="K38" s="642"/>
      <c r="L38" s="642"/>
      <c r="M38" s="642"/>
    </row>
    <row r="39" spans="3:13" x14ac:dyDescent="0.25">
      <c r="D39" s="961" t="s">
        <v>32</v>
      </c>
      <c r="E39" s="961"/>
      <c r="F39" s="961"/>
      <c r="G39" s="961"/>
      <c r="H39" s="961"/>
      <c r="I39" s="961"/>
      <c r="J39" s="961"/>
      <c r="K39" s="961"/>
      <c r="L39" s="961"/>
      <c r="M39" s="961"/>
    </row>
    <row r="44" spans="3:13" x14ac:dyDescent="0.25">
      <c r="D44" s="433"/>
    </row>
    <row r="50" spans="5:13" ht="16.5" x14ac:dyDescent="0.25">
      <c r="E50" s="34"/>
      <c r="F50" s="423"/>
      <c r="G50" s="423"/>
      <c r="H50" s="423"/>
      <c r="I50" s="481"/>
      <c r="J50" s="481"/>
      <c r="K50" s="481"/>
      <c r="L50" s="481"/>
      <c r="M50" s="464"/>
    </row>
    <row r="51" spans="5:13" ht="16.5" x14ac:dyDescent="0.25">
      <c r="E51" s="34"/>
      <c r="F51" s="423"/>
      <c r="G51" s="423"/>
      <c r="H51" s="423"/>
      <c r="I51" s="481"/>
      <c r="J51" s="481"/>
      <c r="K51" s="481"/>
      <c r="L51" s="481"/>
      <c r="M51" s="45"/>
    </row>
    <row r="52" spans="5:13" ht="16.5" x14ac:dyDescent="0.35">
      <c r="E52" s="34"/>
      <c r="F52" s="423"/>
      <c r="G52" s="423"/>
      <c r="H52" s="423"/>
      <c r="I52" s="32"/>
      <c r="J52" s="32"/>
      <c r="K52" s="32"/>
      <c r="L52" s="32"/>
      <c r="M52" s="48"/>
    </row>
    <row r="53" spans="5:13" ht="16.5" x14ac:dyDescent="0.25">
      <c r="E53" s="34"/>
      <c r="F53" s="423"/>
      <c r="G53" s="423"/>
      <c r="H53" s="423"/>
      <c r="I53" s="872"/>
      <c r="J53" s="872"/>
      <c r="K53" s="420"/>
      <c r="L53" s="420"/>
      <c r="M53" s="48"/>
    </row>
    <row r="54" spans="5:13" ht="16.5" x14ac:dyDescent="0.25">
      <c r="E54" s="426"/>
      <c r="F54" s="426"/>
      <c r="G54" s="426"/>
      <c r="H54" s="47"/>
      <c r="I54" s="42"/>
      <c r="J54" s="42"/>
      <c r="K54" s="42"/>
      <c r="L54" s="42"/>
      <c r="M54" s="48"/>
    </row>
  </sheetData>
  <customSheetViews>
    <customSheetView guid="{05A24B3F-0046-4A93-964B-C8E884CA78A3}" scale="90" topLeftCell="C36">
      <selection activeCell="N9" sqref="N9"/>
      <pageMargins left="0.7" right="0.7" top="0.75" bottom="0.75" header="0.3" footer="0.3"/>
      <pageSetup orientation="portrait" r:id="rId1"/>
    </customSheetView>
    <customSheetView guid="{AB7C7113-F865-4779-9FA4-3A0AD2C9E93A}" scale="90" topLeftCell="C36">
      <selection activeCell="N9" sqref="N9"/>
      <pageMargins left="0.7" right="0.7" top="0.75" bottom="0.75" header="0.3" footer="0.3"/>
      <pageSetup orientation="portrait" r:id="rId2"/>
    </customSheetView>
  </customSheetViews>
  <mergeCells count="15">
    <mergeCell ref="D39:M39"/>
    <mergeCell ref="I53:J53"/>
    <mergeCell ref="J10:J11"/>
    <mergeCell ref="K10:K11"/>
    <mergeCell ref="L10:L11"/>
    <mergeCell ref="M10:M11"/>
    <mergeCell ref="D37:E37"/>
    <mergeCell ref="D5:M6"/>
    <mergeCell ref="J7:M7"/>
    <mergeCell ref="D9:E11"/>
    <mergeCell ref="F9:M9"/>
    <mergeCell ref="F10:F11"/>
    <mergeCell ref="G10:G11"/>
    <mergeCell ref="H10:H11"/>
    <mergeCell ref="I10:I11"/>
  </mergeCells>
  <pageMargins left="0.70866141732283472" right="0.70866141732283472" top="0" bottom="0.74803149606299213" header="0.31496062992125984" footer="0.31496062992125984"/>
  <pageSetup scale="60" orientation="landscape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60"/>
  <sheetViews>
    <sheetView view="pageBreakPreview" topLeftCell="A28" zoomScale="60" zoomScaleNormal="100" workbookViewId="0">
      <selection activeCell="J28" sqref="J28:K28"/>
    </sheetView>
  </sheetViews>
  <sheetFormatPr baseColWidth="10" defaultRowHeight="15" x14ac:dyDescent="0.25"/>
  <cols>
    <col min="1" max="1" width="2" customWidth="1"/>
    <col min="2" max="2" width="5.140625" customWidth="1"/>
    <col min="3" max="3" width="34.140625" customWidth="1"/>
    <col min="11" max="11" width="11.42578125" customWidth="1"/>
  </cols>
  <sheetData>
    <row r="1" spans="2:11" ht="9" customHeight="1" thickBot="1" x14ac:dyDescent="0.3"/>
    <row r="2" spans="2:11" ht="15.75" thickTop="1" x14ac:dyDescent="0.25">
      <c r="B2" s="968" t="s">
        <v>2250</v>
      </c>
      <c r="C2" s="969"/>
      <c r="D2" s="969"/>
      <c r="E2" s="969"/>
      <c r="F2" s="969"/>
      <c r="G2" s="969"/>
      <c r="H2" s="969"/>
      <c r="I2" s="969"/>
      <c r="J2" s="969"/>
      <c r="K2" s="970"/>
    </row>
    <row r="3" spans="2:11" ht="58.5" customHeight="1" x14ac:dyDescent="0.25">
      <c r="B3" s="971"/>
      <c r="C3" s="972"/>
      <c r="D3" s="972"/>
      <c r="E3" s="972"/>
      <c r="F3" s="972"/>
      <c r="G3" s="972"/>
      <c r="H3" s="972"/>
      <c r="I3" s="972"/>
      <c r="J3" s="972"/>
      <c r="K3" s="973"/>
    </row>
    <row r="4" spans="2:11" ht="15.75" thickBot="1" x14ac:dyDescent="0.3">
      <c r="B4" s="643"/>
      <c r="C4" s="644" t="s">
        <v>500</v>
      </c>
      <c r="D4" s="644"/>
      <c r="E4" s="644"/>
      <c r="F4" s="644"/>
      <c r="G4" s="644"/>
      <c r="H4" s="644"/>
      <c r="I4" s="644"/>
      <c r="J4" s="644"/>
      <c r="K4" s="645" t="s">
        <v>2224</v>
      </c>
    </row>
    <row r="5" spans="2:11" ht="16.5" thickTop="1" thickBot="1" x14ac:dyDescent="0.3">
      <c r="B5" s="646"/>
      <c r="C5" s="646"/>
      <c r="D5" s="646"/>
      <c r="E5" s="646"/>
      <c r="F5" s="646"/>
      <c r="G5" s="646"/>
      <c r="H5" s="646"/>
      <c r="I5" s="646"/>
      <c r="J5" s="646"/>
      <c r="K5" s="646"/>
    </row>
    <row r="6" spans="2:11" ht="16.5" thickTop="1" thickBot="1" x14ac:dyDescent="0.3">
      <c r="B6" s="968" t="s">
        <v>2251</v>
      </c>
      <c r="C6" s="974"/>
      <c r="D6" s="978" t="s">
        <v>229</v>
      </c>
      <c r="E6" s="979"/>
      <c r="F6" s="979"/>
      <c r="G6" s="979"/>
      <c r="H6" s="979"/>
      <c r="I6" s="979"/>
      <c r="J6" s="979"/>
      <c r="K6" s="980"/>
    </row>
    <row r="7" spans="2:11" ht="15.75" thickTop="1" x14ac:dyDescent="0.25">
      <c r="B7" s="971"/>
      <c r="C7" s="975"/>
      <c r="D7" s="981" t="s">
        <v>2252</v>
      </c>
      <c r="E7" s="981" t="s">
        <v>2253</v>
      </c>
      <c r="F7" s="981" t="s">
        <v>2254</v>
      </c>
      <c r="G7" s="981" t="s">
        <v>2255</v>
      </c>
      <c r="H7" s="981" t="s">
        <v>2213</v>
      </c>
      <c r="I7" s="983" t="s">
        <v>2214</v>
      </c>
      <c r="J7" s="983" t="s">
        <v>2256</v>
      </c>
      <c r="K7" s="964" t="s">
        <v>2257</v>
      </c>
    </row>
    <row r="8" spans="2:11" ht="15.75" thickBot="1" x14ac:dyDescent="0.3">
      <c r="B8" s="976"/>
      <c r="C8" s="977"/>
      <c r="D8" s="982"/>
      <c r="E8" s="982"/>
      <c r="F8" s="982"/>
      <c r="G8" s="982"/>
      <c r="H8" s="982"/>
      <c r="I8" s="984"/>
      <c r="J8" s="984"/>
      <c r="K8" s="965"/>
    </row>
    <row r="9" spans="2:11" ht="16.5" thickTop="1" thickBot="1" x14ac:dyDescent="0.3">
      <c r="B9" s="647"/>
      <c r="C9" s="647"/>
      <c r="D9" s="647"/>
      <c r="E9" s="647"/>
      <c r="F9" s="647"/>
      <c r="G9" s="647"/>
      <c r="H9" s="647"/>
      <c r="I9" s="647"/>
      <c r="J9" s="647"/>
      <c r="K9" s="647"/>
    </row>
    <row r="10" spans="2:11" ht="15.75" thickTop="1" x14ac:dyDescent="0.25">
      <c r="B10" s="648" t="s">
        <v>2258</v>
      </c>
      <c r="C10" s="649" t="s">
        <v>2259</v>
      </c>
      <c r="D10" s="650">
        <f>SUM(D11:D18)</f>
        <v>2564673</v>
      </c>
      <c r="E10" s="650">
        <f t="shared" ref="E10:K10" si="0">SUM(E11:E18)</f>
        <v>-517940.23000000004</v>
      </c>
      <c r="F10" s="650">
        <f t="shared" si="0"/>
        <v>2046732.77</v>
      </c>
      <c r="G10" s="650">
        <f t="shared" si="0"/>
        <v>0</v>
      </c>
      <c r="H10" s="650">
        <f t="shared" si="0"/>
        <v>0</v>
      </c>
      <c r="I10" s="650">
        <f t="shared" si="0"/>
        <v>1771115.2999999998</v>
      </c>
      <c r="J10" s="650">
        <f t="shared" si="0"/>
        <v>1771115.2999999998</v>
      </c>
      <c r="K10" s="650">
        <f t="shared" si="0"/>
        <v>275617.4700000002</v>
      </c>
    </row>
    <row r="11" spans="2:11" x14ac:dyDescent="0.25">
      <c r="B11" s="651" t="s">
        <v>2258</v>
      </c>
      <c r="C11" s="652" t="s">
        <v>2260</v>
      </c>
      <c r="D11" s="653">
        <v>0</v>
      </c>
      <c r="E11" s="653">
        <v>0</v>
      </c>
      <c r="F11" s="653">
        <v>0</v>
      </c>
      <c r="G11" s="653">
        <v>0</v>
      </c>
      <c r="H11" s="653">
        <v>0</v>
      </c>
      <c r="I11" s="653">
        <v>0</v>
      </c>
      <c r="J11" s="653">
        <v>0</v>
      </c>
      <c r="K11" s="654">
        <f>F11-I11</f>
        <v>0</v>
      </c>
    </row>
    <row r="12" spans="2:11" x14ac:dyDescent="0.25">
      <c r="B12" s="651" t="s">
        <v>2261</v>
      </c>
      <c r="C12" s="655" t="s">
        <v>2262</v>
      </c>
      <c r="D12" s="653">
        <v>0</v>
      </c>
      <c r="E12" s="653">
        <v>0</v>
      </c>
      <c r="F12" s="653">
        <v>0</v>
      </c>
      <c r="G12" s="653">
        <v>0</v>
      </c>
      <c r="H12" s="653">
        <v>0</v>
      </c>
      <c r="I12" s="653">
        <v>0</v>
      </c>
      <c r="J12" s="653">
        <v>0</v>
      </c>
      <c r="K12" s="654">
        <f t="shared" ref="K12:K18" si="1">F12-I12</f>
        <v>0</v>
      </c>
    </row>
    <row r="13" spans="2:11" x14ac:dyDescent="0.25">
      <c r="B13" s="651" t="s">
        <v>2263</v>
      </c>
      <c r="C13" s="655" t="s">
        <v>2264</v>
      </c>
      <c r="D13" s="653">
        <v>1959909</v>
      </c>
      <c r="E13" s="653">
        <v>-545500.4</v>
      </c>
      <c r="F13" s="653">
        <v>1414408.6</v>
      </c>
      <c r="G13" s="653">
        <v>0</v>
      </c>
      <c r="H13" s="653">
        <v>0</v>
      </c>
      <c r="I13" s="653">
        <v>1153345.47</v>
      </c>
      <c r="J13" s="653">
        <v>1153345.47</v>
      </c>
      <c r="K13" s="654">
        <f t="shared" si="1"/>
        <v>261063.13000000012</v>
      </c>
    </row>
    <row r="14" spans="2:11" x14ac:dyDescent="0.25">
      <c r="B14" s="651" t="s">
        <v>2265</v>
      </c>
      <c r="C14" s="655" t="s">
        <v>473</v>
      </c>
      <c r="D14" s="653">
        <v>0</v>
      </c>
      <c r="E14" s="653">
        <v>0</v>
      </c>
      <c r="F14" s="653">
        <v>0</v>
      </c>
      <c r="G14" s="653">
        <v>0</v>
      </c>
      <c r="H14" s="653">
        <v>0</v>
      </c>
      <c r="I14" s="653">
        <v>0</v>
      </c>
      <c r="J14" s="653">
        <v>0</v>
      </c>
      <c r="K14" s="654">
        <f t="shared" si="1"/>
        <v>0</v>
      </c>
    </row>
    <row r="15" spans="2:11" x14ac:dyDescent="0.25">
      <c r="B15" s="651" t="s">
        <v>2266</v>
      </c>
      <c r="C15" s="655" t="s">
        <v>2267</v>
      </c>
      <c r="D15" s="653">
        <v>604764</v>
      </c>
      <c r="E15" s="653">
        <v>27560.17</v>
      </c>
      <c r="F15" s="653">
        <v>632324.17000000004</v>
      </c>
      <c r="G15" s="653">
        <v>0</v>
      </c>
      <c r="H15" s="653">
        <v>0</v>
      </c>
      <c r="I15" s="653">
        <v>617769.82999999996</v>
      </c>
      <c r="J15" s="653">
        <v>617769.82999999996</v>
      </c>
      <c r="K15" s="654">
        <f t="shared" si="1"/>
        <v>14554.340000000084</v>
      </c>
    </row>
    <row r="16" spans="2:11" x14ac:dyDescent="0.25">
      <c r="B16" s="651" t="s">
        <v>2268</v>
      </c>
      <c r="C16" s="655" t="s">
        <v>2269</v>
      </c>
      <c r="D16" s="653">
        <v>0</v>
      </c>
      <c r="E16" s="653">
        <v>0</v>
      </c>
      <c r="F16" s="653">
        <v>0</v>
      </c>
      <c r="G16" s="653">
        <v>0</v>
      </c>
      <c r="H16" s="653">
        <v>0</v>
      </c>
      <c r="I16" s="653">
        <v>0</v>
      </c>
      <c r="J16" s="653">
        <v>0</v>
      </c>
      <c r="K16" s="654">
        <f t="shared" si="1"/>
        <v>0</v>
      </c>
    </row>
    <row r="17" spans="2:11" x14ac:dyDescent="0.25">
      <c r="B17" s="651" t="s">
        <v>2270</v>
      </c>
      <c r="C17" s="655" t="s">
        <v>2271</v>
      </c>
      <c r="D17" s="653">
        <v>0</v>
      </c>
      <c r="E17" s="653">
        <v>0</v>
      </c>
      <c r="F17" s="653">
        <v>0</v>
      </c>
      <c r="G17" s="653">
        <v>0</v>
      </c>
      <c r="H17" s="653">
        <v>0</v>
      </c>
      <c r="I17" s="653">
        <v>0</v>
      </c>
      <c r="J17" s="653">
        <v>0</v>
      </c>
      <c r="K17" s="654">
        <f t="shared" si="1"/>
        <v>0</v>
      </c>
    </row>
    <row r="18" spans="2:11" x14ac:dyDescent="0.25">
      <c r="B18" s="651" t="s">
        <v>2272</v>
      </c>
      <c r="C18" s="655" t="s">
        <v>1321</v>
      </c>
      <c r="D18" s="653">
        <v>0</v>
      </c>
      <c r="E18" s="653">
        <v>0</v>
      </c>
      <c r="F18" s="653">
        <v>0</v>
      </c>
      <c r="G18" s="653">
        <v>0</v>
      </c>
      <c r="H18" s="653">
        <v>0</v>
      </c>
      <c r="I18" s="653">
        <v>0</v>
      </c>
      <c r="J18" s="653">
        <v>0</v>
      </c>
      <c r="K18" s="654">
        <f t="shared" si="1"/>
        <v>0</v>
      </c>
    </row>
    <row r="19" spans="2:11" x14ac:dyDescent="0.25">
      <c r="B19" s="651"/>
      <c r="C19" s="655"/>
      <c r="D19" s="653"/>
      <c r="E19" s="653"/>
      <c r="F19" s="653"/>
      <c r="G19" s="653"/>
      <c r="H19" s="653"/>
      <c r="I19" s="653"/>
      <c r="J19" s="653"/>
      <c r="K19" s="654"/>
    </row>
    <row r="20" spans="2:11" x14ac:dyDescent="0.25">
      <c r="B20" s="656" t="s">
        <v>2261</v>
      </c>
      <c r="C20" s="657" t="s">
        <v>2273</v>
      </c>
      <c r="D20" s="658">
        <f>SUM(D21:D27)</f>
        <v>3925344</v>
      </c>
      <c r="E20" s="658">
        <f t="shared" ref="E20:K20" si="2">SUM(E21:E27)</f>
        <v>517940.23</v>
      </c>
      <c r="F20" s="658">
        <f t="shared" si="2"/>
        <v>4443284.2300000004</v>
      </c>
      <c r="G20" s="658">
        <f t="shared" si="2"/>
        <v>0</v>
      </c>
      <c r="H20" s="658">
        <f t="shared" si="2"/>
        <v>0</v>
      </c>
      <c r="I20" s="658">
        <f t="shared" si="2"/>
        <v>3196976.3499999996</v>
      </c>
      <c r="J20" s="658">
        <f t="shared" si="2"/>
        <v>3196976.3499999996</v>
      </c>
      <c r="K20" s="658">
        <f t="shared" si="2"/>
        <v>1246307.8800000001</v>
      </c>
    </row>
    <row r="21" spans="2:11" x14ac:dyDescent="0.25">
      <c r="B21" s="651" t="s">
        <v>2258</v>
      </c>
      <c r="C21" s="655" t="s">
        <v>2274</v>
      </c>
      <c r="D21" s="653">
        <v>0</v>
      </c>
      <c r="E21" s="653">
        <v>0</v>
      </c>
      <c r="F21" s="653">
        <v>0</v>
      </c>
      <c r="G21" s="653">
        <v>0</v>
      </c>
      <c r="H21" s="653">
        <v>0</v>
      </c>
      <c r="I21" s="653">
        <v>0</v>
      </c>
      <c r="J21" s="653">
        <v>0</v>
      </c>
      <c r="K21" s="654">
        <f t="shared" ref="K21:K27" si="3">F21-I21</f>
        <v>0</v>
      </c>
    </row>
    <row r="22" spans="2:11" x14ac:dyDescent="0.25">
      <c r="B22" s="651" t="s">
        <v>2261</v>
      </c>
      <c r="C22" s="655" t="s">
        <v>2275</v>
      </c>
      <c r="D22" s="653">
        <v>0</v>
      </c>
      <c r="E22" s="653">
        <v>0</v>
      </c>
      <c r="F22" s="653">
        <v>0</v>
      </c>
      <c r="G22" s="653">
        <v>0</v>
      </c>
      <c r="H22" s="653">
        <v>0</v>
      </c>
      <c r="I22" s="653">
        <v>0</v>
      </c>
      <c r="J22" s="653">
        <v>0</v>
      </c>
      <c r="K22" s="654">
        <f t="shared" si="3"/>
        <v>0</v>
      </c>
    </row>
    <row r="23" spans="2:11" x14ac:dyDescent="0.25">
      <c r="B23" s="651" t="s">
        <v>2263</v>
      </c>
      <c r="C23" s="655" t="s">
        <v>2276</v>
      </c>
      <c r="D23" s="653">
        <v>360098</v>
      </c>
      <c r="E23" s="653">
        <v>115194.39</v>
      </c>
      <c r="F23" s="653">
        <v>475292.39</v>
      </c>
      <c r="G23" s="653">
        <v>0</v>
      </c>
      <c r="H23" s="653">
        <v>0</v>
      </c>
      <c r="I23" s="653">
        <v>340626.56</v>
      </c>
      <c r="J23" s="653">
        <v>340626.56</v>
      </c>
      <c r="K23" s="654">
        <f t="shared" si="3"/>
        <v>134665.83000000002</v>
      </c>
    </row>
    <row r="24" spans="2:11" ht="22.5" x14ac:dyDescent="0.25">
      <c r="B24" s="651" t="s">
        <v>2265</v>
      </c>
      <c r="C24" s="655" t="s">
        <v>2277</v>
      </c>
      <c r="D24" s="653">
        <v>0</v>
      </c>
      <c r="E24" s="653">
        <v>0</v>
      </c>
      <c r="F24" s="653">
        <v>0</v>
      </c>
      <c r="G24" s="653">
        <v>0</v>
      </c>
      <c r="H24" s="653">
        <v>0</v>
      </c>
      <c r="I24" s="653">
        <v>0</v>
      </c>
      <c r="J24" s="653">
        <v>0</v>
      </c>
      <c r="K24" s="654">
        <f t="shared" si="3"/>
        <v>0</v>
      </c>
    </row>
    <row r="25" spans="2:11" x14ac:dyDescent="0.25">
      <c r="B25" s="651" t="s">
        <v>2266</v>
      </c>
      <c r="C25" s="655" t="s">
        <v>2278</v>
      </c>
      <c r="D25" s="653">
        <v>744567</v>
      </c>
      <c r="E25" s="653">
        <v>21796.92</v>
      </c>
      <c r="F25" s="653">
        <v>766363.92</v>
      </c>
      <c r="G25" s="653">
        <v>0</v>
      </c>
      <c r="H25" s="653">
        <v>0</v>
      </c>
      <c r="I25" s="653">
        <v>587906.32999999996</v>
      </c>
      <c r="J25" s="653">
        <v>587906.32999999996</v>
      </c>
      <c r="K25" s="654">
        <f t="shared" si="3"/>
        <v>178457.59000000008</v>
      </c>
    </row>
    <row r="26" spans="2:11" x14ac:dyDescent="0.25">
      <c r="B26" s="651" t="s">
        <v>2268</v>
      </c>
      <c r="C26" s="655" t="s">
        <v>2279</v>
      </c>
      <c r="D26" s="653">
        <v>2820679</v>
      </c>
      <c r="E26" s="653">
        <v>380948.92</v>
      </c>
      <c r="F26" s="653">
        <v>3201627.92</v>
      </c>
      <c r="G26" s="653">
        <v>0</v>
      </c>
      <c r="H26" s="653">
        <v>0</v>
      </c>
      <c r="I26" s="653">
        <v>2268443.46</v>
      </c>
      <c r="J26" s="653">
        <v>2268443.46</v>
      </c>
      <c r="K26" s="654">
        <f t="shared" si="3"/>
        <v>933184.46</v>
      </c>
    </row>
    <row r="27" spans="2:11" x14ac:dyDescent="0.25">
      <c r="B27" s="651" t="s">
        <v>2270</v>
      </c>
      <c r="C27" s="655" t="s">
        <v>2280</v>
      </c>
      <c r="D27" s="653">
        <v>0</v>
      </c>
      <c r="E27" s="653">
        <v>0</v>
      </c>
      <c r="F27" s="653">
        <v>0</v>
      </c>
      <c r="G27" s="653">
        <v>0</v>
      </c>
      <c r="H27" s="653">
        <v>0</v>
      </c>
      <c r="I27" s="653">
        <v>0</v>
      </c>
      <c r="J27" s="653">
        <v>0</v>
      </c>
      <c r="K27" s="654">
        <f t="shared" si="3"/>
        <v>0</v>
      </c>
    </row>
    <row r="28" spans="2:11" x14ac:dyDescent="0.25">
      <c r="B28" s="651"/>
      <c r="C28" s="655"/>
      <c r="D28" s="653"/>
      <c r="E28" s="653"/>
      <c r="F28" s="653"/>
      <c r="G28" s="653"/>
      <c r="H28" s="653"/>
      <c r="I28" s="653"/>
      <c r="J28" s="653"/>
      <c r="K28" s="654"/>
    </row>
    <row r="29" spans="2:11" x14ac:dyDescent="0.25">
      <c r="B29" s="656" t="s">
        <v>2263</v>
      </c>
      <c r="C29" s="657" t="s">
        <v>2281</v>
      </c>
      <c r="D29" s="658">
        <f>SUM(D30:D38)</f>
        <v>0</v>
      </c>
      <c r="E29" s="658">
        <f t="shared" ref="E29:K29" si="4">SUM(E30:E38)</f>
        <v>0</v>
      </c>
      <c r="F29" s="658">
        <f t="shared" si="4"/>
        <v>0</v>
      </c>
      <c r="G29" s="658">
        <f t="shared" si="4"/>
        <v>0</v>
      </c>
      <c r="H29" s="658">
        <f t="shared" si="4"/>
        <v>0</v>
      </c>
      <c r="I29" s="658">
        <f t="shared" si="4"/>
        <v>0</v>
      </c>
      <c r="J29" s="658">
        <f t="shared" si="4"/>
        <v>0</v>
      </c>
      <c r="K29" s="658">
        <f t="shared" si="4"/>
        <v>0</v>
      </c>
    </row>
    <row r="30" spans="2:11" ht="22.5" x14ac:dyDescent="0.25">
      <c r="B30" s="651" t="s">
        <v>2258</v>
      </c>
      <c r="C30" s="655" t="s">
        <v>2282</v>
      </c>
      <c r="D30" s="653">
        <v>0</v>
      </c>
      <c r="E30" s="653">
        <v>0</v>
      </c>
      <c r="F30" s="653">
        <v>0</v>
      </c>
      <c r="G30" s="653">
        <v>0</v>
      </c>
      <c r="H30" s="653">
        <v>0</v>
      </c>
      <c r="I30" s="653">
        <v>0</v>
      </c>
      <c r="J30" s="653">
        <v>0</v>
      </c>
      <c r="K30" s="654">
        <f t="shared" ref="K30:K38" si="5">F30-I30</f>
        <v>0</v>
      </c>
    </row>
    <row r="31" spans="2:11" x14ac:dyDescent="0.25">
      <c r="B31" s="651" t="s">
        <v>2261</v>
      </c>
      <c r="C31" s="655" t="s">
        <v>2283</v>
      </c>
      <c r="D31" s="653">
        <v>0</v>
      </c>
      <c r="E31" s="653">
        <v>0</v>
      </c>
      <c r="F31" s="653">
        <v>0</v>
      </c>
      <c r="G31" s="653">
        <v>0</v>
      </c>
      <c r="H31" s="653">
        <v>0</v>
      </c>
      <c r="I31" s="653">
        <v>0</v>
      </c>
      <c r="J31" s="653">
        <v>0</v>
      </c>
      <c r="K31" s="654">
        <f t="shared" si="5"/>
        <v>0</v>
      </c>
    </row>
    <row r="32" spans="2:11" x14ac:dyDescent="0.25">
      <c r="B32" s="651" t="s">
        <v>2263</v>
      </c>
      <c r="C32" s="655" t="s">
        <v>2284</v>
      </c>
      <c r="D32" s="653">
        <v>0</v>
      </c>
      <c r="E32" s="653">
        <v>0</v>
      </c>
      <c r="F32" s="653">
        <v>0</v>
      </c>
      <c r="G32" s="653">
        <v>0</v>
      </c>
      <c r="H32" s="653">
        <v>0</v>
      </c>
      <c r="I32" s="653">
        <v>0</v>
      </c>
      <c r="J32" s="653">
        <v>0</v>
      </c>
      <c r="K32" s="654">
        <f t="shared" si="5"/>
        <v>0</v>
      </c>
    </row>
    <row r="33" spans="2:11" x14ac:dyDescent="0.25">
      <c r="B33" s="651" t="s">
        <v>2265</v>
      </c>
      <c r="C33" s="655" t="s">
        <v>2285</v>
      </c>
      <c r="D33" s="653">
        <v>0</v>
      </c>
      <c r="E33" s="653">
        <v>0</v>
      </c>
      <c r="F33" s="653">
        <v>0</v>
      </c>
      <c r="G33" s="653">
        <v>0</v>
      </c>
      <c r="H33" s="653">
        <v>0</v>
      </c>
      <c r="I33" s="653">
        <v>0</v>
      </c>
      <c r="J33" s="653">
        <v>0</v>
      </c>
      <c r="K33" s="654">
        <f t="shared" si="5"/>
        <v>0</v>
      </c>
    </row>
    <row r="34" spans="2:11" x14ac:dyDescent="0.25">
      <c r="B34" s="651" t="s">
        <v>2266</v>
      </c>
      <c r="C34" s="655" t="s">
        <v>2286</v>
      </c>
      <c r="D34" s="653">
        <v>0</v>
      </c>
      <c r="E34" s="653">
        <v>0</v>
      </c>
      <c r="F34" s="653">
        <v>0</v>
      </c>
      <c r="G34" s="653">
        <v>0</v>
      </c>
      <c r="H34" s="653">
        <v>0</v>
      </c>
      <c r="I34" s="653">
        <v>0</v>
      </c>
      <c r="J34" s="653">
        <v>0</v>
      </c>
      <c r="K34" s="654">
        <f t="shared" si="5"/>
        <v>0</v>
      </c>
    </row>
    <row r="35" spans="2:11" x14ac:dyDescent="0.25">
      <c r="B35" s="651" t="s">
        <v>2268</v>
      </c>
      <c r="C35" s="655" t="s">
        <v>2287</v>
      </c>
      <c r="D35" s="653">
        <v>0</v>
      </c>
      <c r="E35" s="653">
        <v>0</v>
      </c>
      <c r="F35" s="653">
        <v>0</v>
      </c>
      <c r="G35" s="653">
        <v>0</v>
      </c>
      <c r="H35" s="653">
        <v>0</v>
      </c>
      <c r="I35" s="653">
        <v>0</v>
      </c>
      <c r="J35" s="653">
        <v>0</v>
      </c>
      <c r="K35" s="654">
        <f t="shared" si="5"/>
        <v>0</v>
      </c>
    </row>
    <row r="36" spans="2:11" x14ac:dyDescent="0.25">
      <c r="B36" s="651" t="s">
        <v>2270</v>
      </c>
      <c r="C36" s="655" t="s">
        <v>2288</v>
      </c>
      <c r="D36" s="653">
        <v>0</v>
      </c>
      <c r="E36" s="653">
        <v>0</v>
      </c>
      <c r="F36" s="653">
        <v>0</v>
      </c>
      <c r="G36" s="653">
        <v>0</v>
      </c>
      <c r="H36" s="653">
        <v>0</v>
      </c>
      <c r="I36" s="653">
        <v>0</v>
      </c>
      <c r="J36" s="653">
        <v>0</v>
      </c>
      <c r="K36" s="654">
        <f t="shared" si="5"/>
        <v>0</v>
      </c>
    </row>
    <row r="37" spans="2:11" x14ac:dyDescent="0.25">
      <c r="B37" s="651" t="s">
        <v>2272</v>
      </c>
      <c r="C37" s="655" t="s">
        <v>2289</v>
      </c>
      <c r="D37" s="653">
        <v>0</v>
      </c>
      <c r="E37" s="653">
        <v>0</v>
      </c>
      <c r="F37" s="653">
        <v>0</v>
      </c>
      <c r="G37" s="653">
        <v>0</v>
      </c>
      <c r="H37" s="653">
        <v>0</v>
      </c>
      <c r="I37" s="653">
        <v>0</v>
      </c>
      <c r="J37" s="653">
        <v>0</v>
      </c>
      <c r="K37" s="654">
        <f t="shared" si="5"/>
        <v>0</v>
      </c>
    </row>
    <row r="38" spans="2:11" x14ac:dyDescent="0.25">
      <c r="B38" s="651" t="s">
        <v>2290</v>
      </c>
      <c r="C38" s="655" t="s">
        <v>2291</v>
      </c>
      <c r="D38" s="653">
        <v>0</v>
      </c>
      <c r="E38" s="653">
        <v>0</v>
      </c>
      <c r="F38" s="653">
        <v>0</v>
      </c>
      <c r="G38" s="653">
        <v>0</v>
      </c>
      <c r="H38" s="653">
        <v>0</v>
      </c>
      <c r="I38" s="653">
        <v>0</v>
      </c>
      <c r="J38" s="653">
        <v>0</v>
      </c>
      <c r="K38" s="654">
        <f t="shared" si="5"/>
        <v>0</v>
      </c>
    </row>
    <row r="39" spans="2:11" x14ac:dyDescent="0.25">
      <c r="B39" s="651"/>
      <c r="C39" s="655"/>
      <c r="D39" s="653"/>
      <c r="E39" s="653"/>
      <c r="F39" s="653"/>
      <c r="G39" s="653"/>
      <c r="H39" s="653"/>
      <c r="I39" s="653"/>
      <c r="J39" s="653"/>
      <c r="K39" s="654"/>
    </row>
    <row r="40" spans="2:11" ht="22.5" x14ac:dyDescent="0.25">
      <c r="B40" s="659" t="s">
        <v>2265</v>
      </c>
      <c r="C40" s="657" t="s">
        <v>2292</v>
      </c>
      <c r="D40" s="658">
        <f>SUM(D41:D44)</f>
        <v>0</v>
      </c>
      <c r="E40" s="658">
        <f t="shared" ref="E40:K40" si="6">SUM(E41:E44)</f>
        <v>0</v>
      </c>
      <c r="F40" s="658">
        <f t="shared" si="6"/>
        <v>0</v>
      </c>
      <c r="G40" s="658">
        <f t="shared" si="6"/>
        <v>0</v>
      </c>
      <c r="H40" s="658">
        <f t="shared" si="6"/>
        <v>0</v>
      </c>
      <c r="I40" s="658">
        <f t="shared" si="6"/>
        <v>0</v>
      </c>
      <c r="J40" s="658">
        <f t="shared" si="6"/>
        <v>0</v>
      </c>
      <c r="K40" s="658">
        <f t="shared" si="6"/>
        <v>0</v>
      </c>
    </row>
    <row r="41" spans="2:11" ht="22.5" x14ac:dyDescent="0.25">
      <c r="B41" s="651" t="s">
        <v>2258</v>
      </c>
      <c r="C41" s="655" t="s">
        <v>2293</v>
      </c>
      <c r="D41" s="653">
        <v>0</v>
      </c>
      <c r="E41" s="653">
        <v>0</v>
      </c>
      <c r="F41" s="653">
        <v>0</v>
      </c>
      <c r="G41" s="653">
        <v>0</v>
      </c>
      <c r="H41" s="653">
        <v>0</v>
      </c>
      <c r="I41" s="653">
        <v>0</v>
      </c>
      <c r="J41" s="653">
        <v>0</v>
      </c>
      <c r="K41" s="654">
        <f t="shared" ref="K41:K44" si="7">F41-I41</f>
        <v>0</v>
      </c>
    </row>
    <row r="42" spans="2:11" ht="22.5" x14ac:dyDescent="0.25">
      <c r="B42" s="651" t="s">
        <v>2261</v>
      </c>
      <c r="C42" s="655" t="s">
        <v>2294</v>
      </c>
      <c r="D42" s="653">
        <v>0</v>
      </c>
      <c r="E42" s="653">
        <v>0</v>
      </c>
      <c r="F42" s="653">
        <v>0</v>
      </c>
      <c r="G42" s="653">
        <v>0</v>
      </c>
      <c r="H42" s="653">
        <v>0</v>
      </c>
      <c r="I42" s="653">
        <v>0</v>
      </c>
      <c r="J42" s="653">
        <v>0</v>
      </c>
      <c r="K42" s="654">
        <f t="shared" si="7"/>
        <v>0</v>
      </c>
    </row>
    <row r="43" spans="2:11" x14ac:dyDescent="0.25">
      <c r="B43" s="651" t="s">
        <v>2263</v>
      </c>
      <c r="C43" s="655" t="s">
        <v>2295</v>
      </c>
      <c r="D43" s="653">
        <v>0</v>
      </c>
      <c r="E43" s="653">
        <v>0</v>
      </c>
      <c r="F43" s="653">
        <v>0</v>
      </c>
      <c r="G43" s="653">
        <v>0</v>
      </c>
      <c r="H43" s="653">
        <v>0</v>
      </c>
      <c r="I43" s="653">
        <v>0</v>
      </c>
      <c r="J43" s="653">
        <v>0</v>
      </c>
      <c r="K43" s="654">
        <f t="shared" si="7"/>
        <v>0</v>
      </c>
    </row>
    <row r="44" spans="2:11" x14ac:dyDescent="0.25">
      <c r="B44" s="651" t="s">
        <v>2265</v>
      </c>
      <c r="C44" s="655" t="s">
        <v>2296</v>
      </c>
      <c r="D44" s="653">
        <v>0</v>
      </c>
      <c r="E44" s="653">
        <v>0</v>
      </c>
      <c r="F44" s="653">
        <v>0</v>
      </c>
      <c r="G44" s="653">
        <v>0</v>
      </c>
      <c r="H44" s="653">
        <v>0</v>
      </c>
      <c r="I44" s="653">
        <v>0</v>
      </c>
      <c r="J44" s="653">
        <v>0</v>
      </c>
      <c r="K44" s="654">
        <f t="shared" si="7"/>
        <v>0</v>
      </c>
    </row>
    <row r="45" spans="2:11" ht="15.75" thickBot="1" x14ac:dyDescent="0.3">
      <c r="B45" s="966" t="s">
        <v>2297</v>
      </c>
      <c r="C45" s="967"/>
      <c r="D45" s="660">
        <f>D10+D20+D29+D40</f>
        <v>6490017</v>
      </c>
      <c r="E45" s="660">
        <f t="shared" ref="E45:K45" si="8">E10+E20+E29+E40</f>
        <v>-5.8207660913467407E-11</v>
      </c>
      <c r="F45" s="660">
        <f t="shared" si="8"/>
        <v>6490017</v>
      </c>
      <c r="G45" s="660">
        <f t="shared" si="8"/>
        <v>0</v>
      </c>
      <c r="H45" s="660">
        <f t="shared" si="8"/>
        <v>0</v>
      </c>
      <c r="I45" s="660">
        <f t="shared" si="8"/>
        <v>4968091.6499999994</v>
      </c>
      <c r="J45" s="660">
        <f t="shared" si="8"/>
        <v>4968091.6499999994</v>
      </c>
      <c r="K45" s="660">
        <f t="shared" si="8"/>
        <v>1521925.3500000003</v>
      </c>
    </row>
    <row r="46" spans="2:11" ht="15.75" thickTop="1" x14ac:dyDescent="0.25">
      <c r="B46" s="647"/>
      <c r="C46" s="647"/>
      <c r="D46" s="647"/>
      <c r="E46" s="647"/>
      <c r="F46" s="647"/>
      <c r="G46" s="647"/>
      <c r="H46" s="647"/>
      <c r="I46" s="647"/>
      <c r="J46" s="647"/>
      <c r="K46" s="647"/>
    </row>
    <row r="47" spans="2:11" x14ac:dyDescent="0.25">
      <c r="B47" s="661" t="s">
        <v>32</v>
      </c>
      <c r="C47" s="661"/>
      <c r="D47" s="661"/>
      <c r="E47" s="661"/>
      <c r="F47" s="661"/>
      <c r="G47" s="661"/>
      <c r="H47" s="661"/>
      <c r="I47" s="661"/>
      <c r="J47" s="661"/>
      <c r="K47" s="661"/>
    </row>
    <row r="56" spans="3:11" ht="16.5" x14ac:dyDescent="0.25">
      <c r="C56" s="34"/>
      <c r="D56" s="423"/>
      <c r="E56" s="423"/>
      <c r="F56" s="423"/>
      <c r="G56" s="481"/>
      <c r="H56" s="481"/>
      <c r="I56" s="481"/>
      <c r="J56" s="481"/>
      <c r="K56" s="464"/>
    </row>
    <row r="57" spans="3:11" ht="16.5" x14ac:dyDescent="0.25">
      <c r="C57" s="34"/>
      <c r="D57" s="423"/>
      <c r="E57" s="423"/>
      <c r="F57" s="423"/>
      <c r="G57" s="481"/>
      <c r="H57" s="481"/>
      <c r="I57" s="481"/>
      <c r="J57" s="481"/>
      <c r="K57" s="45"/>
    </row>
    <row r="58" spans="3:11" ht="16.5" x14ac:dyDescent="0.35">
      <c r="C58" s="34"/>
      <c r="D58" s="423"/>
      <c r="E58" s="423"/>
      <c r="F58" s="423"/>
      <c r="G58" s="32"/>
      <c r="H58" s="32"/>
      <c r="I58" s="32"/>
      <c r="J58" s="32"/>
      <c r="K58" s="48"/>
    </row>
    <row r="59" spans="3:11" ht="16.5" x14ac:dyDescent="0.25">
      <c r="C59" s="34"/>
      <c r="D59" s="423"/>
      <c r="E59" s="423"/>
      <c r="F59" s="423"/>
      <c r="G59" s="872"/>
      <c r="H59" s="872"/>
      <c r="I59" s="420"/>
      <c r="J59" s="420"/>
      <c r="K59" s="48"/>
    </row>
    <row r="60" spans="3:11" ht="16.5" x14ac:dyDescent="0.25">
      <c r="C60" s="426"/>
      <c r="D60" s="426"/>
      <c r="E60" s="426"/>
      <c r="F60" s="47"/>
      <c r="G60" s="42"/>
      <c r="H60" s="42"/>
      <c r="I60" s="42"/>
      <c r="J60" s="42"/>
      <c r="K60" s="48"/>
    </row>
  </sheetData>
  <mergeCells count="13">
    <mergeCell ref="K7:K8"/>
    <mergeCell ref="B45:C45"/>
    <mergeCell ref="G59:H59"/>
    <mergeCell ref="B2:K3"/>
    <mergeCell ref="B6:C8"/>
    <mergeCell ref="D6:K6"/>
    <mergeCell ref="D7:D8"/>
    <mergeCell ref="E7:E8"/>
    <mergeCell ref="F7:F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K52"/>
  <sheetViews>
    <sheetView view="pageBreakPreview" topLeftCell="A25" zoomScale="60" zoomScaleNormal="60" workbookViewId="0">
      <selection activeCell="D50" sqref="D50"/>
    </sheetView>
  </sheetViews>
  <sheetFormatPr baseColWidth="10" defaultRowHeight="15" x14ac:dyDescent="0.25"/>
  <cols>
    <col min="1" max="1" width="2.140625" customWidth="1"/>
    <col min="2" max="2" width="74.85546875" customWidth="1"/>
    <col min="3" max="3" width="16.42578125" bestFit="1" customWidth="1"/>
    <col min="4" max="4" width="20.28515625" customWidth="1"/>
    <col min="5" max="5" width="19.28515625" customWidth="1"/>
    <col min="6" max="6" width="18" style="72" bestFit="1" customWidth="1"/>
    <col min="7" max="7" width="23" bestFit="1" customWidth="1"/>
    <col min="8" max="8" width="18" bestFit="1" customWidth="1"/>
    <col min="9" max="9" width="14" bestFit="1" customWidth="1"/>
    <col min="10" max="10" width="13.85546875" bestFit="1" customWidth="1"/>
    <col min="11" max="11" width="20" bestFit="1" customWidth="1"/>
  </cols>
  <sheetData>
    <row r="1" spans="2:11" ht="10.5" customHeight="1" x14ac:dyDescent="0.25"/>
    <row r="2" spans="2:11" ht="139.5" customHeight="1" thickBot="1" x14ac:dyDescent="0.3">
      <c r="B2" s="830" t="s">
        <v>240</v>
      </c>
      <c r="C2" s="753"/>
      <c r="D2" s="753"/>
      <c r="E2" s="753"/>
      <c r="F2" s="753"/>
      <c r="G2" s="753"/>
      <c r="H2" s="985"/>
      <c r="I2" s="985"/>
      <c r="J2" s="985"/>
      <c r="K2" s="986"/>
    </row>
    <row r="3" spans="2:11" ht="21.75" thickTop="1" x14ac:dyDescent="0.35">
      <c r="B3" s="987" t="s">
        <v>239</v>
      </c>
      <c r="C3" s="989" t="s">
        <v>229</v>
      </c>
      <c r="D3" s="990"/>
      <c r="E3" s="990"/>
      <c r="F3" s="990"/>
      <c r="G3" s="990"/>
      <c r="H3" s="990"/>
      <c r="I3" s="990"/>
      <c r="J3" s="990"/>
      <c r="K3" s="990"/>
    </row>
    <row r="4" spans="2:11" ht="45" x14ac:dyDescent="0.25">
      <c r="B4" s="988"/>
      <c r="C4" s="829" t="s">
        <v>238</v>
      </c>
      <c r="D4" s="754" t="s">
        <v>3121</v>
      </c>
      <c r="E4" s="755" t="s">
        <v>3122</v>
      </c>
      <c r="F4" s="754" t="s">
        <v>237</v>
      </c>
      <c r="G4" s="754" t="s">
        <v>236</v>
      </c>
      <c r="H4" s="754" t="s">
        <v>235</v>
      </c>
      <c r="I4" s="754" t="s">
        <v>234</v>
      </c>
      <c r="J4" s="754" t="s">
        <v>233</v>
      </c>
      <c r="K4" s="754" t="s">
        <v>498</v>
      </c>
    </row>
    <row r="5" spans="2:11" x14ac:dyDescent="0.25">
      <c r="B5" s="832"/>
      <c r="C5" s="757"/>
      <c r="D5" s="757"/>
      <c r="E5" s="77"/>
      <c r="F5" s="77"/>
      <c r="G5" s="77"/>
      <c r="H5" s="758"/>
      <c r="I5" s="758"/>
      <c r="J5" s="757"/>
      <c r="K5" s="758"/>
    </row>
    <row r="6" spans="2:11" ht="21" x14ac:dyDescent="0.25">
      <c r="B6" s="833" t="s">
        <v>232</v>
      </c>
      <c r="C6" s="759"/>
      <c r="D6" s="762"/>
      <c r="E6" s="762"/>
      <c r="F6" s="762"/>
      <c r="G6" s="762"/>
      <c r="H6" s="762"/>
      <c r="I6" s="762"/>
      <c r="J6" s="762"/>
      <c r="K6" s="762"/>
    </row>
    <row r="7" spans="2:11" x14ac:dyDescent="0.25">
      <c r="B7" s="834"/>
      <c r="C7" s="760"/>
      <c r="D7" s="763"/>
      <c r="E7" s="763"/>
      <c r="F7" s="763"/>
      <c r="G7" s="763"/>
      <c r="H7" s="763"/>
      <c r="I7" s="763"/>
      <c r="J7" s="763"/>
      <c r="K7" s="763"/>
    </row>
    <row r="8" spans="2:11" x14ac:dyDescent="0.25">
      <c r="B8" s="835" t="s">
        <v>3099</v>
      </c>
      <c r="C8" s="760">
        <v>1959909</v>
      </c>
      <c r="D8" s="763">
        <v>313621.40999999997</v>
      </c>
      <c r="E8" s="763">
        <v>859121.81</v>
      </c>
      <c r="F8" s="763">
        <v>1414408.6</v>
      </c>
      <c r="G8" s="763">
        <v>0</v>
      </c>
      <c r="H8" s="763">
        <v>0</v>
      </c>
      <c r="I8" s="763">
        <v>1153345.47</v>
      </c>
      <c r="J8" s="763">
        <v>1153345.47</v>
      </c>
      <c r="K8" s="763">
        <v>261063.13</v>
      </c>
    </row>
    <row r="9" spans="2:11" x14ac:dyDescent="0.25">
      <c r="B9" s="835" t="s">
        <v>3100</v>
      </c>
      <c r="C9" s="760">
        <v>327698</v>
      </c>
      <c r="D9" s="763">
        <v>114688.68</v>
      </c>
      <c r="E9" s="763">
        <v>37292.300000000003</v>
      </c>
      <c r="F9" s="763">
        <v>405094.38</v>
      </c>
      <c r="G9" s="763">
        <v>0</v>
      </c>
      <c r="H9" s="763">
        <v>0</v>
      </c>
      <c r="I9" s="763">
        <v>276428.55</v>
      </c>
      <c r="J9" s="763">
        <v>276428.55</v>
      </c>
      <c r="K9" s="763">
        <v>128665.83</v>
      </c>
    </row>
    <row r="10" spans="2:11" x14ac:dyDescent="0.25">
      <c r="B10" s="835" t="s">
        <v>3101</v>
      </c>
      <c r="C10" s="760">
        <v>32400</v>
      </c>
      <c r="D10" s="763">
        <v>37798.01</v>
      </c>
      <c r="E10" s="763">
        <v>0</v>
      </c>
      <c r="F10" s="763">
        <v>70198.009999999995</v>
      </c>
      <c r="G10" s="763">
        <v>0</v>
      </c>
      <c r="H10" s="763">
        <v>0</v>
      </c>
      <c r="I10" s="763">
        <v>64198.01</v>
      </c>
      <c r="J10" s="763">
        <v>64198.01</v>
      </c>
      <c r="K10" s="763">
        <v>6000</v>
      </c>
    </row>
    <row r="11" spans="2:11" x14ac:dyDescent="0.25">
      <c r="B11" s="835" t="s">
        <v>3102</v>
      </c>
      <c r="C11" s="760">
        <v>604764</v>
      </c>
      <c r="D11" s="763">
        <v>100862.58</v>
      </c>
      <c r="E11" s="763">
        <v>73302.41</v>
      </c>
      <c r="F11" s="763">
        <v>632324.17000000004</v>
      </c>
      <c r="G11" s="763">
        <v>0</v>
      </c>
      <c r="H11" s="763">
        <v>0</v>
      </c>
      <c r="I11" s="763">
        <v>617769.82999999996</v>
      </c>
      <c r="J11" s="763">
        <v>617769.82999999996</v>
      </c>
      <c r="K11" s="763">
        <v>14554.34</v>
      </c>
    </row>
    <row r="12" spans="2:11" x14ac:dyDescent="0.25">
      <c r="B12" s="835" t="s">
        <v>3103</v>
      </c>
      <c r="C12" s="760">
        <v>604450</v>
      </c>
      <c r="D12" s="763">
        <v>16857.259999999998</v>
      </c>
      <c r="E12" s="763">
        <v>0</v>
      </c>
      <c r="F12" s="763">
        <v>621307.26</v>
      </c>
      <c r="G12" s="763">
        <v>0</v>
      </c>
      <c r="H12" s="763">
        <v>0</v>
      </c>
      <c r="I12" s="763">
        <v>487777.6</v>
      </c>
      <c r="J12" s="763">
        <v>487777.6</v>
      </c>
      <c r="K12" s="763">
        <v>133529.66</v>
      </c>
    </row>
    <row r="13" spans="2:11" x14ac:dyDescent="0.25">
      <c r="B13" s="836" t="s">
        <v>3104</v>
      </c>
      <c r="C13" s="761">
        <v>140117</v>
      </c>
      <c r="D13" s="764">
        <v>4939.66</v>
      </c>
      <c r="E13" s="764">
        <v>0</v>
      </c>
      <c r="F13" s="764">
        <v>145056.66</v>
      </c>
      <c r="G13" s="764">
        <v>0</v>
      </c>
      <c r="H13" s="764">
        <v>0</v>
      </c>
      <c r="I13" s="764">
        <v>100128.73</v>
      </c>
      <c r="J13" s="764">
        <v>100128.73</v>
      </c>
      <c r="K13" s="764">
        <v>44927.93</v>
      </c>
    </row>
    <row r="14" spans="2:11" x14ac:dyDescent="0.25">
      <c r="B14" s="836" t="s">
        <v>3105</v>
      </c>
      <c r="C14" s="761">
        <v>25860</v>
      </c>
      <c r="D14" s="764">
        <v>0</v>
      </c>
      <c r="E14" s="764">
        <v>0</v>
      </c>
      <c r="F14" s="764">
        <v>25860</v>
      </c>
      <c r="G14" s="764">
        <v>0</v>
      </c>
      <c r="H14" s="764">
        <v>0</v>
      </c>
      <c r="I14" s="764">
        <v>0</v>
      </c>
      <c r="J14" s="764">
        <v>0</v>
      </c>
      <c r="K14" s="764">
        <v>25860</v>
      </c>
    </row>
    <row r="15" spans="2:11" x14ac:dyDescent="0.25">
      <c r="B15" s="836" t="s">
        <v>3106</v>
      </c>
      <c r="C15" s="761">
        <v>28085</v>
      </c>
      <c r="D15" s="764">
        <v>4941.29</v>
      </c>
      <c r="E15" s="764">
        <v>0</v>
      </c>
      <c r="F15" s="764">
        <v>33026.29</v>
      </c>
      <c r="G15" s="764">
        <v>0</v>
      </c>
      <c r="H15" s="764">
        <v>0</v>
      </c>
      <c r="I15" s="764">
        <v>24362.68</v>
      </c>
      <c r="J15" s="764">
        <v>24362.68</v>
      </c>
      <c r="K15" s="764">
        <v>8663.61</v>
      </c>
    </row>
    <row r="16" spans="2:11" x14ac:dyDescent="0.25">
      <c r="B16" s="836" t="s">
        <v>3107</v>
      </c>
      <c r="C16" s="761">
        <v>217960</v>
      </c>
      <c r="D16" s="764">
        <v>12997.08</v>
      </c>
      <c r="E16" s="764">
        <v>0</v>
      </c>
      <c r="F16" s="764">
        <v>230957.08</v>
      </c>
      <c r="G16" s="764">
        <v>0</v>
      </c>
      <c r="H16" s="764">
        <v>0</v>
      </c>
      <c r="I16" s="764">
        <v>161444.26999999999</v>
      </c>
      <c r="J16" s="764">
        <v>161444.26999999999</v>
      </c>
      <c r="K16" s="764">
        <v>69512.81</v>
      </c>
    </row>
    <row r="17" spans="2:11" x14ac:dyDescent="0.25">
      <c r="B17" s="836" t="s">
        <v>3108</v>
      </c>
      <c r="C17" s="761">
        <v>31860</v>
      </c>
      <c r="D17" s="764">
        <v>0</v>
      </c>
      <c r="E17" s="764">
        <v>17060</v>
      </c>
      <c r="F17" s="764">
        <v>14800</v>
      </c>
      <c r="G17" s="764">
        <v>0</v>
      </c>
      <c r="H17" s="764">
        <v>0</v>
      </c>
      <c r="I17" s="764">
        <v>8800</v>
      </c>
      <c r="J17" s="764">
        <v>8800</v>
      </c>
      <c r="K17" s="764">
        <v>6000</v>
      </c>
    </row>
    <row r="18" spans="2:11" x14ac:dyDescent="0.25">
      <c r="B18" s="836" t="s">
        <v>3109</v>
      </c>
      <c r="C18" s="761">
        <v>525600</v>
      </c>
      <c r="D18" s="764">
        <v>46484.49</v>
      </c>
      <c r="E18" s="764">
        <v>0</v>
      </c>
      <c r="F18" s="764">
        <v>572084.49</v>
      </c>
      <c r="G18" s="764">
        <v>0</v>
      </c>
      <c r="H18" s="764">
        <v>0</v>
      </c>
      <c r="I18" s="764">
        <v>211542.75</v>
      </c>
      <c r="J18" s="764">
        <v>211542.75</v>
      </c>
      <c r="K18" s="764">
        <v>360541.74</v>
      </c>
    </row>
    <row r="19" spans="2:11" x14ac:dyDescent="0.25">
      <c r="B19" s="836" t="s">
        <v>3110</v>
      </c>
      <c r="C19" s="761">
        <v>83400</v>
      </c>
      <c r="D19" s="764">
        <v>34974</v>
      </c>
      <c r="E19" s="764">
        <v>0</v>
      </c>
      <c r="F19" s="764">
        <v>118374</v>
      </c>
      <c r="G19" s="764">
        <v>0</v>
      </c>
      <c r="H19" s="764">
        <v>0</v>
      </c>
      <c r="I19" s="764">
        <v>0</v>
      </c>
      <c r="J19" s="764">
        <v>0</v>
      </c>
      <c r="K19" s="764">
        <v>118374</v>
      </c>
    </row>
    <row r="20" spans="2:11" x14ac:dyDescent="0.25">
      <c r="B20" s="836" t="s">
        <v>3111</v>
      </c>
      <c r="C20" s="761">
        <v>129396</v>
      </c>
      <c r="D20" s="764">
        <v>48112.45</v>
      </c>
      <c r="E20" s="764">
        <v>0</v>
      </c>
      <c r="F20" s="764">
        <v>177508.45</v>
      </c>
      <c r="G20" s="764">
        <v>0</v>
      </c>
      <c r="H20" s="764">
        <v>0</v>
      </c>
      <c r="I20" s="764">
        <v>172773.86</v>
      </c>
      <c r="J20" s="764">
        <v>172773.86</v>
      </c>
      <c r="K20" s="764">
        <v>4734.59</v>
      </c>
    </row>
    <row r="21" spans="2:11" x14ac:dyDescent="0.25">
      <c r="B21" s="836" t="s">
        <v>3112</v>
      </c>
      <c r="C21" s="761">
        <v>137360</v>
      </c>
      <c r="D21" s="764">
        <v>165734.38</v>
      </c>
      <c r="E21" s="764">
        <v>0</v>
      </c>
      <c r="F21" s="764">
        <v>303094.38</v>
      </c>
      <c r="G21" s="764">
        <v>0</v>
      </c>
      <c r="H21" s="764">
        <v>0</v>
      </c>
      <c r="I21" s="764">
        <v>296508.93</v>
      </c>
      <c r="J21" s="764">
        <v>296508.93</v>
      </c>
      <c r="K21" s="764">
        <v>6585.45</v>
      </c>
    </row>
    <row r="22" spans="2:11" x14ac:dyDescent="0.25">
      <c r="B22" s="836" t="s">
        <v>3113</v>
      </c>
      <c r="C22" s="761">
        <v>110000</v>
      </c>
      <c r="D22" s="764">
        <v>0</v>
      </c>
      <c r="E22" s="764">
        <v>100000</v>
      </c>
      <c r="F22" s="764">
        <v>10000</v>
      </c>
      <c r="G22" s="764">
        <v>0</v>
      </c>
      <c r="H22" s="764">
        <v>0</v>
      </c>
      <c r="I22" s="764">
        <v>1500</v>
      </c>
      <c r="J22" s="764">
        <v>1500</v>
      </c>
      <c r="K22" s="764">
        <v>8500</v>
      </c>
    </row>
    <row r="23" spans="2:11" x14ac:dyDescent="0.25">
      <c r="B23" s="836" t="s">
        <v>3114</v>
      </c>
      <c r="C23" s="761">
        <v>964774</v>
      </c>
      <c r="D23" s="764">
        <v>120992.55</v>
      </c>
      <c r="E23" s="764">
        <v>54594.92</v>
      </c>
      <c r="F23" s="764">
        <v>1031171.63</v>
      </c>
      <c r="G23" s="764">
        <v>0</v>
      </c>
      <c r="H23" s="764">
        <v>0</v>
      </c>
      <c r="I23" s="764">
        <v>854936.51</v>
      </c>
      <c r="J23" s="764">
        <v>854936.51</v>
      </c>
      <c r="K23" s="764">
        <v>176235.12</v>
      </c>
    </row>
    <row r="24" spans="2:11" x14ac:dyDescent="0.25">
      <c r="B24" s="836" t="s">
        <v>3115</v>
      </c>
      <c r="C24" s="761">
        <v>12000</v>
      </c>
      <c r="D24" s="764">
        <v>0</v>
      </c>
      <c r="E24" s="764">
        <v>0</v>
      </c>
      <c r="F24" s="764">
        <v>12000</v>
      </c>
      <c r="G24" s="764">
        <v>0</v>
      </c>
      <c r="H24" s="764">
        <v>0</v>
      </c>
      <c r="I24" s="764">
        <v>0</v>
      </c>
      <c r="J24" s="764">
        <v>0</v>
      </c>
      <c r="K24" s="764">
        <v>12000</v>
      </c>
    </row>
    <row r="25" spans="2:11" x14ac:dyDescent="0.25">
      <c r="B25" s="836" t="s">
        <v>3116</v>
      </c>
      <c r="C25" s="761">
        <v>215560</v>
      </c>
      <c r="D25" s="764">
        <v>60741.08</v>
      </c>
      <c r="E25" s="764">
        <v>0</v>
      </c>
      <c r="F25" s="764">
        <v>276301.08</v>
      </c>
      <c r="G25" s="764">
        <v>0</v>
      </c>
      <c r="H25" s="764">
        <v>0</v>
      </c>
      <c r="I25" s="764">
        <v>256072.29</v>
      </c>
      <c r="J25" s="764">
        <v>256072.29</v>
      </c>
      <c r="K25" s="764">
        <v>20228.79</v>
      </c>
    </row>
    <row r="26" spans="2:11" x14ac:dyDescent="0.25">
      <c r="B26" s="836" t="s">
        <v>3117</v>
      </c>
      <c r="C26" s="761">
        <v>88900</v>
      </c>
      <c r="D26" s="764">
        <v>10992.64</v>
      </c>
      <c r="E26" s="764">
        <v>0</v>
      </c>
      <c r="F26" s="764">
        <v>99892.64</v>
      </c>
      <c r="G26" s="764">
        <v>0</v>
      </c>
      <c r="H26" s="764">
        <v>0</v>
      </c>
      <c r="I26" s="764">
        <v>54725.18</v>
      </c>
      <c r="J26" s="764">
        <v>54725.18</v>
      </c>
      <c r="K26" s="764">
        <v>45167.46</v>
      </c>
    </row>
    <row r="27" spans="2:11" x14ac:dyDescent="0.25">
      <c r="B27" s="836" t="s">
        <v>3118</v>
      </c>
      <c r="C27" s="761">
        <v>98424</v>
      </c>
      <c r="D27" s="764">
        <v>0</v>
      </c>
      <c r="E27" s="764">
        <v>0</v>
      </c>
      <c r="F27" s="764">
        <v>98424</v>
      </c>
      <c r="G27" s="764">
        <v>0</v>
      </c>
      <c r="H27" s="764">
        <v>0</v>
      </c>
      <c r="I27" s="764">
        <v>65776.320000000007</v>
      </c>
      <c r="J27" s="764">
        <v>65776.320000000007</v>
      </c>
      <c r="K27" s="764">
        <v>32647.68</v>
      </c>
    </row>
    <row r="28" spans="2:11" x14ac:dyDescent="0.25">
      <c r="B28" s="836" t="s">
        <v>3119</v>
      </c>
      <c r="C28" s="761">
        <v>91000</v>
      </c>
      <c r="D28" s="764">
        <v>23747.040000000001</v>
      </c>
      <c r="E28" s="764">
        <v>0</v>
      </c>
      <c r="F28" s="764">
        <v>114747.04</v>
      </c>
      <c r="G28" s="764">
        <v>0</v>
      </c>
      <c r="H28" s="764">
        <v>0</v>
      </c>
      <c r="I28" s="764">
        <v>105520.8</v>
      </c>
      <c r="J28" s="764">
        <v>105520.8</v>
      </c>
      <c r="K28" s="764">
        <v>9226.24</v>
      </c>
    </row>
    <row r="29" spans="2:11" x14ac:dyDescent="0.25">
      <c r="B29" s="836" t="s">
        <v>3120</v>
      </c>
      <c r="C29" s="761">
        <v>60500</v>
      </c>
      <c r="D29" s="764">
        <v>22886.84</v>
      </c>
      <c r="E29" s="764">
        <v>0</v>
      </c>
      <c r="F29" s="764">
        <v>83386.84</v>
      </c>
      <c r="G29" s="764">
        <v>0</v>
      </c>
      <c r="H29" s="764">
        <v>0</v>
      </c>
      <c r="I29" s="764">
        <v>54479.87</v>
      </c>
      <c r="J29" s="764">
        <v>54479.87</v>
      </c>
      <c r="K29" s="764">
        <v>28906.97</v>
      </c>
    </row>
    <row r="30" spans="2:11" x14ac:dyDescent="0.25">
      <c r="B30" s="834"/>
      <c r="C30" s="74"/>
      <c r="D30" s="74"/>
      <c r="E30" s="76"/>
      <c r="F30" s="76"/>
      <c r="G30" s="76"/>
      <c r="H30" s="76"/>
      <c r="I30" s="76"/>
      <c r="J30" s="76"/>
      <c r="K30" s="74"/>
    </row>
    <row r="31" spans="2:11" x14ac:dyDescent="0.25">
      <c r="B31" s="834"/>
      <c r="C31" s="74"/>
      <c r="D31" s="74"/>
      <c r="E31" s="76"/>
      <c r="F31" s="76"/>
      <c r="G31" s="76"/>
      <c r="H31" s="76"/>
      <c r="I31" s="76"/>
      <c r="J31" s="76"/>
      <c r="K31" s="76"/>
    </row>
    <row r="32" spans="2:11" x14ac:dyDescent="0.25">
      <c r="B32" s="834"/>
      <c r="C32" s="74"/>
      <c r="D32" s="74"/>
      <c r="E32" s="76"/>
      <c r="F32" s="76"/>
      <c r="G32" s="76"/>
      <c r="H32" s="76"/>
      <c r="I32" s="76"/>
      <c r="J32" s="76"/>
      <c r="K32" s="76"/>
    </row>
    <row r="33" spans="2:11" x14ac:dyDescent="0.25">
      <c r="B33" s="834"/>
      <c r="C33" s="74"/>
      <c r="D33" s="76"/>
      <c r="E33" s="76"/>
      <c r="F33" s="76"/>
      <c r="G33" s="76"/>
      <c r="H33" s="76"/>
      <c r="I33" s="76"/>
      <c r="J33" s="76"/>
      <c r="K33" s="76"/>
    </row>
    <row r="34" spans="2:11" ht="15.75" thickBot="1" x14ac:dyDescent="0.3">
      <c r="B34" s="837"/>
      <c r="C34" s="74"/>
      <c r="D34" s="76"/>
      <c r="E34" s="76"/>
      <c r="F34" s="76"/>
      <c r="G34" s="76"/>
      <c r="H34" s="76"/>
      <c r="I34" s="76"/>
      <c r="J34" s="76"/>
      <c r="K34" s="76"/>
    </row>
    <row r="35" spans="2:11" ht="18.75" thickTop="1" x14ac:dyDescent="0.25">
      <c r="B35" s="831" t="s">
        <v>231</v>
      </c>
      <c r="C35" s="765">
        <v>6490017</v>
      </c>
      <c r="D35" s="765">
        <v>1141371.44</v>
      </c>
      <c r="E35" s="765">
        <v>1141371.44</v>
      </c>
      <c r="F35" s="765">
        <v>6490017</v>
      </c>
      <c r="G35" s="765">
        <v>0</v>
      </c>
      <c r="H35" s="765">
        <v>0</v>
      </c>
      <c r="I35" s="765">
        <v>4968091.6500000004</v>
      </c>
      <c r="J35" s="765">
        <v>4968091.6500000004</v>
      </c>
      <c r="K35" s="765">
        <v>1521925.35</v>
      </c>
    </row>
    <row r="36" spans="2:11" x14ac:dyDescent="0.25">
      <c r="B36" s="463" t="s">
        <v>496</v>
      </c>
    </row>
    <row r="39" spans="2:11" x14ac:dyDescent="0.25">
      <c r="B39" s="465"/>
      <c r="C39" s="72"/>
      <c r="D39" s="72"/>
      <c r="E39" s="991"/>
      <c r="F39" s="991"/>
      <c r="G39" s="72"/>
      <c r="H39" s="440"/>
      <c r="I39" s="72"/>
      <c r="J39" s="991"/>
      <c r="K39" s="991"/>
    </row>
    <row r="40" spans="2:11" x14ac:dyDescent="0.25">
      <c r="B40" s="72"/>
      <c r="C40" s="72"/>
      <c r="D40" s="72"/>
      <c r="E40" s="72"/>
      <c r="G40" s="72"/>
      <c r="H40" s="72"/>
      <c r="I40" s="72"/>
      <c r="J40" s="72"/>
      <c r="K40" s="72"/>
    </row>
    <row r="48" spans="2:11" ht="16.5" x14ac:dyDescent="0.25">
      <c r="B48" s="34"/>
      <c r="C48" s="423"/>
      <c r="D48" s="423"/>
      <c r="E48" s="423"/>
      <c r="F48" s="481"/>
      <c r="G48" s="481"/>
      <c r="H48" s="481"/>
      <c r="I48" s="481"/>
      <c r="J48" s="464"/>
    </row>
    <row r="49" spans="2:10" ht="16.5" x14ac:dyDescent="0.25">
      <c r="B49" s="34"/>
      <c r="C49" s="423"/>
      <c r="D49" s="423"/>
      <c r="E49" s="423"/>
      <c r="F49" s="481"/>
      <c r="G49" s="481"/>
      <c r="H49" s="481"/>
      <c r="I49" s="481"/>
      <c r="J49" s="45"/>
    </row>
    <row r="50" spans="2:10" ht="16.5" x14ac:dyDescent="0.35">
      <c r="B50" s="34"/>
      <c r="C50" s="423"/>
      <c r="D50" s="423"/>
      <c r="E50" s="423"/>
      <c r="F50" s="32"/>
      <c r="G50" s="32"/>
      <c r="H50" s="32"/>
      <c r="I50" s="32"/>
      <c r="J50" s="48"/>
    </row>
    <row r="51" spans="2:10" ht="16.5" x14ac:dyDescent="0.25">
      <c r="B51" s="34"/>
      <c r="C51" s="423"/>
      <c r="D51" s="423"/>
      <c r="E51" s="423"/>
      <c r="F51" s="872"/>
      <c r="G51" s="872"/>
      <c r="H51" s="420"/>
      <c r="I51" s="420"/>
      <c r="J51" s="48"/>
    </row>
    <row r="52" spans="2:10" ht="16.5" x14ac:dyDescent="0.25">
      <c r="B52" s="426"/>
      <c r="C52" s="426"/>
      <c r="D52" s="426"/>
      <c r="E52" s="47"/>
      <c r="F52" s="42"/>
      <c r="G52" s="42"/>
      <c r="H52" s="42"/>
      <c r="I52" s="42"/>
      <c r="J52" s="48"/>
    </row>
  </sheetData>
  <mergeCells count="6">
    <mergeCell ref="F51:G51"/>
    <mergeCell ref="H2:K2"/>
    <mergeCell ref="B3:B4"/>
    <mergeCell ref="C3:K3"/>
    <mergeCell ref="E39:F39"/>
    <mergeCell ref="J39:K39"/>
  </mergeCells>
  <pageMargins left="0.70866141732283472" right="0.51181102362204722" top="0.74803149606299213" bottom="0.74803149606299213" header="0.31496062992125984" footer="0.31496062992125984"/>
  <pageSetup paperSize="9" scale="52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6">
    <pageSetUpPr autoPageBreaks="0"/>
  </sheetPr>
  <dimension ref="B2:AB118"/>
  <sheetViews>
    <sheetView showGridLines="0" view="pageBreakPreview" topLeftCell="P100" zoomScale="70" zoomScaleNormal="39" zoomScaleSheetLayoutView="70" zoomScalePageLayoutView="90" workbookViewId="0">
      <selection activeCell="U8" sqref="U8"/>
    </sheetView>
  </sheetViews>
  <sheetFormatPr baseColWidth="10" defaultRowHeight="12.75" x14ac:dyDescent="0.2"/>
  <cols>
    <col min="1" max="2" width="4.42578125" style="83" customWidth="1"/>
    <col min="3" max="3" width="8.140625" style="467" customWidth="1"/>
    <col min="4" max="4" width="12.5703125" style="467" customWidth="1"/>
    <col min="5" max="5" width="13" style="679" customWidth="1"/>
    <col min="6" max="6" width="86.5703125" style="78" customWidth="1"/>
    <col min="7" max="7" width="25.42578125" style="78" bestFit="1" customWidth="1"/>
    <col min="8" max="8" width="54" style="78" bestFit="1" customWidth="1"/>
    <col min="9" max="9" width="84.42578125" style="78" bestFit="1" customWidth="1"/>
    <col min="10" max="10" width="31" style="78" customWidth="1"/>
    <col min="11" max="11" width="12" style="78" customWidth="1"/>
    <col min="12" max="12" width="23" style="78" bestFit="1" customWidth="1"/>
    <col min="13" max="13" width="8.42578125" style="78" customWidth="1"/>
    <col min="14" max="14" width="12.85546875" style="78" bestFit="1" customWidth="1"/>
    <col min="15" max="15" width="42.5703125" style="78" customWidth="1"/>
    <col min="16" max="16" width="14.7109375" style="78" customWidth="1"/>
    <col min="17" max="18" width="7.85546875" style="78" customWidth="1"/>
    <col min="19" max="19" width="12.85546875" style="78" bestFit="1" customWidth="1"/>
    <col min="20" max="20" width="21.42578125" style="78" customWidth="1"/>
    <col min="21" max="21" width="36.85546875" style="78" customWidth="1"/>
    <col min="22" max="22" width="16" style="78" customWidth="1"/>
    <col min="23" max="23" width="13.5703125" style="78" customWidth="1"/>
    <col min="24" max="24" width="12.5703125" style="78" customWidth="1"/>
    <col min="25" max="25" width="13.5703125" style="78" customWidth="1"/>
    <col min="26" max="26" width="71" style="78" bestFit="1" customWidth="1"/>
    <col min="27" max="27" width="4.28515625" style="83" customWidth="1"/>
    <col min="28" max="28" width="5.28515625" style="83" customWidth="1"/>
    <col min="29" max="253" width="11.42578125" style="83"/>
    <col min="254" max="254" width="4" style="83" customWidth="1"/>
    <col min="255" max="255" width="8.5703125" style="83" customWidth="1"/>
    <col min="256" max="256" width="11.5703125" style="83" customWidth="1"/>
    <col min="257" max="257" width="28.5703125" style="83" customWidth="1"/>
    <col min="258" max="258" width="22.28515625" style="83" customWidth="1"/>
    <col min="259" max="259" width="11.42578125" style="83" customWidth="1"/>
    <col min="260" max="260" width="12" style="83" customWidth="1"/>
    <col min="261" max="261" width="16.5703125" style="83" customWidth="1"/>
    <col min="262" max="262" width="11.5703125" style="83" customWidth="1"/>
    <col min="263" max="263" width="8" style="83" customWidth="1"/>
    <col min="264" max="264" width="9.5703125" style="83" customWidth="1"/>
    <col min="265" max="265" width="8.5703125" style="83" customWidth="1"/>
    <col min="266" max="266" width="9.85546875" style="83" customWidth="1"/>
    <col min="267" max="267" width="7.85546875" style="83" customWidth="1"/>
    <col min="268" max="268" width="8" style="83" customWidth="1"/>
    <col min="269" max="269" width="7.7109375" style="83" customWidth="1"/>
    <col min="270" max="270" width="12.5703125" style="83" customWidth="1"/>
    <col min="271" max="271" width="7.85546875" style="83" customWidth="1"/>
    <col min="272" max="272" width="5.7109375" style="83" customWidth="1"/>
    <col min="273" max="273" width="7.85546875" style="83" customWidth="1"/>
    <col min="274" max="274" width="8.28515625" style="83" customWidth="1"/>
    <col min="275" max="275" width="9.140625" style="83" customWidth="1"/>
    <col min="276" max="276" width="9.85546875" style="83" customWidth="1"/>
    <col min="277" max="277" width="10.85546875" style="83" customWidth="1"/>
    <col min="278" max="278" width="12.85546875" style="83" customWidth="1"/>
    <col min="279" max="279" width="10.28515625" style="83" customWidth="1"/>
    <col min="280" max="280" width="27.7109375" style="83" customWidth="1"/>
    <col min="281" max="509" width="11.42578125" style="83"/>
    <col min="510" max="510" width="4" style="83" customWidth="1"/>
    <col min="511" max="511" width="8.5703125" style="83" customWidth="1"/>
    <col min="512" max="512" width="11.5703125" style="83" customWidth="1"/>
    <col min="513" max="513" width="28.5703125" style="83" customWidth="1"/>
    <col min="514" max="514" width="22.28515625" style="83" customWidth="1"/>
    <col min="515" max="515" width="11.42578125" style="83" customWidth="1"/>
    <col min="516" max="516" width="12" style="83" customWidth="1"/>
    <col min="517" max="517" width="16.5703125" style="83" customWidth="1"/>
    <col min="518" max="518" width="11.5703125" style="83" customWidth="1"/>
    <col min="519" max="519" width="8" style="83" customWidth="1"/>
    <col min="520" max="520" width="9.5703125" style="83" customWidth="1"/>
    <col min="521" max="521" width="8.5703125" style="83" customWidth="1"/>
    <col min="522" max="522" width="9.85546875" style="83" customWidth="1"/>
    <col min="523" max="523" width="7.85546875" style="83" customWidth="1"/>
    <col min="524" max="524" width="8" style="83" customWidth="1"/>
    <col min="525" max="525" width="7.7109375" style="83" customWidth="1"/>
    <col min="526" max="526" width="12.5703125" style="83" customWidth="1"/>
    <col min="527" max="527" width="7.85546875" style="83" customWidth="1"/>
    <col min="528" max="528" width="5.7109375" style="83" customWidth="1"/>
    <col min="529" max="529" width="7.85546875" style="83" customWidth="1"/>
    <col min="530" max="530" width="8.28515625" style="83" customWidth="1"/>
    <col min="531" max="531" width="9.140625" style="83" customWidth="1"/>
    <col min="532" max="532" width="9.85546875" style="83" customWidth="1"/>
    <col min="533" max="533" width="10.85546875" style="83" customWidth="1"/>
    <col min="534" max="534" width="12.85546875" style="83" customWidth="1"/>
    <col min="535" max="535" width="10.28515625" style="83" customWidth="1"/>
    <col min="536" max="536" width="27.7109375" style="83" customWidth="1"/>
    <col min="537" max="765" width="11.42578125" style="83"/>
    <col min="766" max="766" width="4" style="83" customWidth="1"/>
    <col min="767" max="767" width="8.5703125" style="83" customWidth="1"/>
    <col min="768" max="768" width="11.5703125" style="83" customWidth="1"/>
    <col min="769" max="769" width="28.5703125" style="83" customWidth="1"/>
    <col min="770" max="770" width="22.28515625" style="83" customWidth="1"/>
    <col min="771" max="771" width="11.42578125" style="83" customWidth="1"/>
    <col min="772" max="772" width="12" style="83" customWidth="1"/>
    <col min="773" max="773" width="16.5703125" style="83" customWidth="1"/>
    <col min="774" max="774" width="11.5703125" style="83" customWidth="1"/>
    <col min="775" max="775" width="8" style="83" customWidth="1"/>
    <col min="776" max="776" width="9.5703125" style="83" customWidth="1"/>
    <col min="777" max="777" width="8.5703125" style="83" customWidth="1"/>
    <col min="778" max="778" width="9.85546875" style="83" customWidth="1"/>
    <col min="779" max="779" width="7.85546875" style="83" customWidth="1"/>
    <col min="780" max="780" width="8" style="83" customWidth="1"/>
    <col min="781" max="781" width="7.7109375" style="83" customWidth="1"/>
    <col min="782" max="782" width="12.5703125" style="83" customWidth="1"/>
    <col min="783" max="783" width="7.85546875" style="83" customWidth="1"/>
    <col min="784" max="784" width="5.7109375" style="83" customWidth="1"/>
    <col min="785" max="785" width="7.85546875" style="83" customWidth="1"/>
    <col min="786" max="786" width="8.28515625" style="83" customWidth="1"/>
    <col min="787" max="787" width="9.140625" style="83" customWidth="1"/>
    <col min="788" max="788" width="9.85546875" style="83" customWidth="1"/>
    <col min="789" max="789" width="10.85546875" style="83" customWidth="1"/>
    <col min="790" max="790" width="12.85546875" style="83" customWidth="1"/>
    <col min="791" max="791" width="10.28515625" style="83" customWidth="1"/>
    <col min="792" max="792" width="27.7109375" style="83" customWidth="1"/>
    <col min="793" max="1021" width="11.42578125" style="83"/>
    <col min="1022" max="1022" width="4" style="83" customWidth="1"/>
    <col min="1023" max="1023" width="8.5703125" style="83" customWidth="1"/>
    <col min="1024" max="1024" width="11.5703125" style="83" customWidth="1"/>
    <col min="1025" max="1025" width="28.5703125" style="83" customWidth="1"/>
    <col min="1026" max="1026" width="22.28515625" style="83" customWidth="1"/>
    <col min="1027" max="1027" width="11.42578125" style="83" customWidth="1"/>
    <col min="1028" max="1028" width="12" style="83" customWidth="1"/>
    <col min="1029" max="1029" width="16.5703125" style="83" customWidth="1"/>
    <col min="1030" max="1030" width="11.5703125" style="83" customWidth="1"/>
    <col min="1031" max="1031" width="8" style="83" customWidth="1"/>
    <col min="1032" max="1032" width="9.5703125" style="83" customWidth="1"/>
    <col min="1033" max="1033" width="8.5703125" style="83" customWidth="1"/>
    <col min="1034" max="1034" width="9.85546875" style="83" customWidth="1"/>
    <col min="1035" max="1035" width="7.85546875" style="83" customWidth="1"/>
    <col min="1036" max="1036" width="8" style="83" customWidth="1"/>
    <col min="1037" max="1037" width="7.7109375" style="83" customWidth="1"/>
    <col min="1038" max="1038" width="12.5703125" style="83" customWidth="1"/>
    <col min="1039" max="1039" width="7.85546875" style="83" customWidth="1"/>
    <col min="1040" max="1040" width="5.7109375" style="83" customWidth="1"/>
    <col min="1041" max="1041" width="7.85546875" style="83" customWidth="1"/>
    <col min="1042" max="1042" width="8.28515625" style="83" customWidth="1"/>
    <col min="1043" max="1043" width="9.140625" style="83" customWidth="1"/>
    <col min="1044" max="1044" width="9.85546875" style="83" customWidth="1"/>
    <col min="1045" max="1045" width="10.85546875" style="83" customWidth="1"/>
    <col min="1046" max="1046" width="12.85546875" style="83" customWidth="1"/>
    <col min="1047" max="1047" width="10.28515625" style="83" customWidth="1"/>
    <col min="1048" max="1048" width="27.7109375" style="83" customWidth="1"/>
    <col min="1049" max="1277" width="11.42578125" style="83"/>
    <col min="1278" max="1278" width="4" style="83" customWidth="1"/>
    <col min="1279" max="1279" width="8.5703125" style="83" customWidth="1"/>
    <col min="1280" max="1280" width="11.5703125" style="83" customWidth="1"/>
    <col min="1281" max="1281" width="28.5703125" style="83" customWidth="1"/>
    <col min="1282" max="1282" width="22.28515625" style="83" customWidth="1"/>
    <col min="1283" max="1283" width="11.42578125" style="83" customWidth="1"/>
    <col min="1284" max="1284" width="12" style="83" customWidth="1"/>
    <col min="1285" max="1285" width="16.5703125" style="83" customWidth="1"/>
    <col min="1286" max="1286" width="11.5703125" style="83" customWidth="1"/>
    <col min="1287" max="1287" width="8" style="83" customWidth="1"/>
    <col min="1288" max="1288" width="9.5703125" style="83" customWidth="1"/>
    <col min="1289" max="1289" width="8.5703125" style="83" customWidth="1"/>
    <col min="1290" max="1290" width="9.85546875" style="83" customWidth="1"/>
    <col min="1291" max="1291" width="7.85546875" style="83" customWidth="1"/>
    <col min="1292" max="1292" width="8" style="83" customWidth="1"/>
    <col min="1293" max="1293" width="7.7109375" style="83" customWidth="1"/>
    <col min="1294" max="1294" width="12.5703125" style="83" customWidth="1"/>
    <col min="1295" max="1295" width="7.85546875" style="83" customWidth="1"/>
    <col min="1296" max="1296" width="5.7109375" style="83" customWidth="1"/>
    <col min="1297" max="1297" width="7.85546875" style="83" customWidth="1"/>
    <col min="1298" max="1298" width="8.28515625" style="83" customWidth="1"/>
    <col min="1299" max="1299" width="9.140625" style="83" customWidth="1"/>
    <col min="1300" max="1300" width="9.85546875" style="83" customWidth="1"/>
    <col min="1301" max="1301" width="10.85546875" style="83" customWidth="1"/>
    <col min="1302" max="1302" width="12.85546875" style="83" customWidth="1"/>
    <col min="1303" max="1303" width="10.28515625" style="83" customWidth="1"/>
    <col min="1304" max="1304" width="27.7109375" style="83" customWidth="1"/>
    <col min="1305" max="1533" width="11.42578125" style="83"/>
    <col min="1534" max="1534" width="4" style="83" customWidth="1"/>
    <col min="1535" max="1535" width="8.5703125" style="83" customWidth="1"/>
    <col min="1536" max="1536" width="11.5703125" style="83" customWidth="1"/>
    <col min="1537" max="1537" width="28.5703125" style="83" customWidth="1"/>
    <col min="1538" max="1538" width="22.28515625" style="83" customWidth="1"/>
    <col min="1539" max="1539" width="11.42578125" style="83" customWidth="1"/>
    <col min="1540" max="1540" width="12" style="83" customWidth="1"/>
    <col min="1541" max="1541" width="16.5703125" style="83" customWidth="1"/>
    <col min="1542" max="1542" width="11.5703125" style="83" customWidth="1"/>
    <col min="1543" max="1543" width="8" style="83" customWidth="1"/>
    <col min="1544" max="1544" width="9.5703125" style="83" customWidth="1"/>
    <col min="1545" max="1545" width="8.5703125" style="83" customWidth="1"/>
    <col min="1546" max="1546" width="9.85546875" style="83" customWidth="1"/>
    <col min="1547" max="1547" width="7.85546875" style="83" customWidth="1"/>
    <col min="1548" max="1548" width="8" style="83" customWidth="1"/>
    <col min="1549" max="1549" width="7.7109375" style="83" customWidth="1"/>
    <col min="1550" max="1550" width="12.5703125" style="83" customWidth="1"/>
    <col min="1551" max="1551" width="7.85546875" style="83" customWidth="1"/>
    <col min="1552" max="1552" width="5.7109375" style="83" customWidth="1"/>
    <col min="1553" max="1553" width="7.85546875" style="83" customWidth="1"/>
    <col min="1554" max="1554" width="8.28515625" style="83" customWidth="1"/>
    <col min="1555" max="1555" width="9.140625" style="83" customWidth="1"/>
    <col min="1556" max="1556" width="9.85546875" style="83" customWidth="1"/>
    <col min="1557" max="1557" width="10.85546875" style="83" customWidth="1"/>
    <col min="1558" max="1558" width="12.85546875" style="83" customWidth="1"/>
    <col min="1559" max="1559" width="10.28515625" style="83" customWidth="1"/>
    <col min="1560" max="1560" width="27.7109375" style="83" customWidth="1"/>
    <col min="1561" max="1789" width="11.42578125" style="83"/>
    <col min="1790" max="1790" width="4" style="83" customWidth="1"/>
    <col min="1791" max="1791" width="8.5703125" style="83" customWidth="1"/>
    <col min="1792" max="1792" width="11.5703125" style="83" customWidth="1"/>
    <col min="1793" max="1793" width="28.5703125" style="83" customWidth="1"/>
    <col min="1794" max="1794" width="22.28515625" style="83" customWidth="1"/>
    <col min="1795" max="1795" width="11.42578125" style="83" customWidth="1"/>
    <col min="1796" max="1796" width="12" style="83" customWidth="1"/>
    <col min="1797" max="1797" width="16.5703125" style="83" customWidth="1"/>
    <col min="1798" max="1798" width="11.5703125" style="83" customWidth="1"/>
    <col min="1799" max="1799" width="8" style="83" customWidth="1"/>
    <col min="1800" max="1800" width="9.5703125" style="83" customWidth="1"/>
    <col min="1801" max="1801" width="8.5703125" style="83" customWidth="1"/>
    <col min="1802" max="1802" width="9.85546875" style="83" customWidth="1"/>
    <col min="1803" max="1803" width="7.85546875" style="83" customWidth="1"/>
    <col min="1804" max="1804" width="8" style="83" customWidth="1"/>
    <col min="1805" max="1805" width="7.7109375" style="83" customWidth="1"/>
    <col min="1806" max="1806" width="12.5703125" style="83" customWidth="1"/>
    <col min="1807" max="1807" width="7.85546875" style="83" customWidth="1"/>
    <col min="1808" max="1808" width="5.7109375" style="83" customWidth="1"/>
    <col min="1809" max="1809" width="7.85546875" style="83" customWidth="1"/>
    <col min="1810" max="1810" width="8.28515625" style="83" customWidth="1"/>
    <col min="1811" max="1811" width="9.140625" style="83" customWidth="1"/>
    <col min="1812" max="1812" width="9.85546875" style="83" customWidth="1"/>
    <col min="1813" max="1813" width="10.85546875" style="83" customWidth="1"/>
    <col min="1814" max="1814" width="12.85546875" style="83" customWidth="1"/>
    <col min="1815" max="1815" width="10.28515625" style="83" customWidth="1"/>
    <col min="1816" max="1816" width="27.7109375" style="83" customWidth="1"/>
    <col min="1817" max="2045" width="11.42578125" style="83"/>
    <col min="2046" max="2046" width="4" style="83" customWidth="1"/>
    <col min="2047" max="2047" width="8.5703125" style="83" customWidth="1"/>
    <col min="2048" max="2048" width="11.5703125" style="83" customWidth="1"/>
    <col min="2049" max="2049" width="28.5703125" style="83" customWidth="1"/>
    <col min="2050" max="2050" width="22.28515625" style="83" customWidth="1"/>
    <col min="2051" max="2051" width="11.42578125" style="83" customWidth="1"/>
    <col min="2052" max="2052" width="12" style="83" customWidth="1"/>
    <col min="2053" max="2053" width="16.5703125" style="83" customWidth="1"/>
    <col min="2054" max="2054" width="11.5703125" style="83" customWidth="1"/>
    <col min="2055" max="2055" width="8" style="83" customWidth="1"/>
    <col min="2056" max="2056" width="9.5703125" style="83" customWidth="1"/>
    <col min="2057" max="2057" width="8.5703125" style="83" customWidth="1"/>
    <col min="2058" max="2058" width="9.85546875" style="83" customWidth="1"/>
    <col min="2059" max="2059" width="7.85546875" style="83" customWidth="1"/>
    <col min="2060" max="2060" width="8" style="83" customWidth="1"/>
    <col min="2061" max="2061" width="7.7109375" style="83" customWidth="1"/>
    <col min="2062" max="2062" width="12.5703125" style="83" customWidth="1"/>
    <col min="2063" max="2063" width="7.85546875" style="83" customWidth="1"/>
    <col min="2064" max="2064" width="5.7109375" style="83" customWidth="1"/>
    <col min="2065" max="2065" width="7.85546875" style="83" customWidth="1"/>
    <col min="2066" max="2066" width="8.28515625" style="83" customWidth="1"/>
    <col min="2067" max="2067" width="9.140625" style="83" customWidth="1"/>
    <col min="2068" max="2068" width="9.85546875" style="83" customWidth="1"/>
    <col min="2069" max="2069" width="10.85546875" style="83" customWidth="1"/>
    <col min="2070" max="2070" width="12.85546875" style="83" customWidth="1"/>
    <col min="2071" max="2071" width="10.28515625" style="83" customWidth="1"/>
    <col min="2072" max="2072" width="27.7109375" style="83" customWidth="1"/>
    <col min="2073" max="2301" width="11.42578125" style="83"/>
    <col min="2302" max="2302" width="4" style="83" customWidth="1"/>
    <col min="2303" max="2303" width="8.5703125" style="83" customWidth="1"/>
    <col min="2304" max="2304" width="11.5703125" style="83" customWidth="1"/>
    <col min="2305" max="2305" width="28.5703125" style="83" customWidth="1"/>
    <col min="2306" max="2306" width="22.28515625" style="83" customWidth="1"/>
    <col min="2307" max="2307" width="11.42578125" style="83" customWidth="1"/>
    <col min="2308" max="2308" width="12" style="83" customWidth="1"/>
    <col min="2309" max="2309" width="16.5703125" style="83" customWidth="1"/>
    <col min="2310" max="2310" width="11.5703125" style="83" customWidth="1"/>
    <col min="2311" max="2311" width="8" style="83" customWidth="1"/>
    <col min="2312" max="2312" width="9.5703125" style="83" customWidth="1"/>
    <col min="2313" max="2313" width="8.5703125" style="83" customWidth="1"/>
    <col min="2314" max="2314" width="9.85546875" style="83" customWidth="1"/>
    <col min="2315" max="2315" width="7.85546875" style="83" customWidth="1"/>
    <col min="2316" max="2316" width="8" style="83" customWidth="1"/>
    <col min="2317" max="2317" width="7.7109375" style="83" customWidth="1"/>
    <col min="2318" max="2318" width="12.5703125" style="83" customWidth="1"/>
    <col min="2319" max="2319" width="7.85546875" style="83" customWidth="1"/>
    <col min="2320" max="2320" width="5.7109375" style="83" customWidth="1"/>
    <col min="2321" max="2321" width="7.85546875" style="83" customWidth="1"/>
    <col min="2322" max="2322" width="8.28515625" style="83" customWidth="1"/>
    <col min="2323" max="2323" width="9.140625" style="83" customWidth="1"/>
    <col min="2324" max="2324" width="9.85546875" style="83" customWidth="1"/>
    <col min="2325" max="2325" width="10.85546875" style="83" customWidth="1"/>
    <col min="2326" max="2326" width="12.85546875" style="83" customWidth="1"/>
    <col min="2327" max="2327" width="10.28515625" style="83" customWidth="1"/>
    <col min="2328" max="2328" width="27.7109375" style="83" customWidth="1"/>
    <col min="2329" max="2557" width="11.42578125" style="83"/>
    <col min="2558" max="2558" width="4" style="83" customWidth="1"/>
    <col min="2559" max="2559" width="8.5703125" style="83" customWidth="1"/>
    <col min="2560" max="2560" width="11.5703125" style="83" customWidth="1"/>
    <col min="2561" max="2561" width="28.5703125" style="83" customWidth="1"/>
    <col min="2562" max="2562" width="22.28515625" style="83" customWidth="1"/>
    <col min="2563" max="2563" width="11.42578125" style="83" customWidth="1"/>
    <col min="2564" max="2564" width="12" style="83" customWidth="1"/>
    <col min="2565" max="2565" width="16.5703125" style="83" customWidth="1"/>
    <col min="2566" max="2566" width="11.5703125" style="83" customWidth="1"/>
    <col min="2567" max="2567" width="8" style="83" customWidth="1"/>
    <col min="2568" max="2568" width="9.5703125" style="83" customWidth="1"/>
    <col min="2569" max="2569" width="8.5703125" style="83" customWidth="1"/>
    <col min="2570" max="2570" width="9.85546875" style="83" customWidth="1"/>
    <col min="2571" max="2571" width="7.85546875" style="83" customWidth="1"/>
    <col min="2572" max="2572" width="8" style="83" customWidth="1"/>
    <col min="2573" max="2573" width="7.7109375" style="83" customWidth="1"/>
    <col min="2574" max="2574" width="12.5703125" style="83" customWidth="1"/>
    <col min="2575" max="2575" width="7.85546875" style="83" customWidth="1"/>
    <col min="2576" max="2576" width="5.7109375" style="83" customWidth="1"/>
    <col min="2577" max="2577" width="7.85546875" style="83" customWidth="1"/>
    <col min="2578" max="2578" width="8.28515625" style="83" customWidth="1"/>
    <col min="2579" max="2579" width="9.140625" style="83" customWidth="1"/>
    <col min="2580" max="2580" width="9.85546875" style="83" customWidth="1"/>
    <col min="2581" max="2581" width="10.85546875" style="83" customWidth="1"/>
    <col min="2582" max="2582" width="12.85546875" style="83" customWidth="1"/>
    <col min="2583" max="2583" width="10.28515625" style="83" customWidth="1"/>
    <col min="2584" max="2584" width="27.7109375" style="83" customWidth="1"/>
    <col min="2585" max="2813" width="11.42578125" style="83"/>
    <col min="2814" max="2814" width="4" style="83" customWidth="1"/>
    <col min="2815" max="2815" width="8.5703125" style="83" customWidth="1"/>
    <col min="2816" max="2816" width="11.5703125" style="83" customWidth="1"/>
    <col min="2817" max="2817" width="28.5703125" style="83" customWidth="1"/>
    <col min="2818" max="2818" width="22.28515625" style="83" customWidth="1"/>
    <col min="2819" max="2819" width="11.42578125" style="83" customWidth="1"/>
    <col min="2820" max="2820" width="12" style="83" customWidth="1"/>
    <col min="2821" max="2821" width="16.5703125" style="83" customWidth="1"/>
    <col min="2822" max="2822" width="11.5703125" style="83" customWidth="1"/>
    <col min="2823" max="2823" width="8" style="83" customWidth="1"/>
    <col min="2824" max="2824" width="9.5703125" style="83" customWidth="1"/>
    <col min="2825" max="2825" width="8.5703125" style="83" customWidth="1"/>
    <col min="2826" max="2826" width="9.85546875" style="83" customWidth="1"/>
    <col min="2827" max="2827" width="7.85546875" style="83" customWidth="1"/>
    <col min="2828" max="2828" width="8" style="83" customWidth="1"/>
    <col min="2829" max="2829" width="7.7109375" style="83" customWidth="1"/>
    <col min="2830" max="2830" width="12.5703125" style="83" customWidth="1"/>
    <col min="2831" max="2831" width="7.85546875" style="83" customWidth="1"/>
    <col min="2832" max="2832" width="5.7109375" style="83" customWidth="1"/>
    <col min="2833" max="2833" width="7.85546875" style="83" customWidth="1"/>
    <col min="2834" max="2834" width="8.28515625" style="83" customWidth="1"/>
    <col min="2835" max="2835" width="9.140625" style="83" customWidth="1"/>
    <col min="2836" max="2836" width="9.85546875" style="83" customWidth="1"/>
    <col min="2837" max="2837" width="10.85546875" style="83" customWidth="1"/>
    <col min="2838" max="2838" width="12.85546875" style="83" customWidth="1"/>
    <col min="2839" max="2839" width="10.28515625" style="83" customWidth="1"/>
    <col min="2840" max="2840" width="27.7109375" style="83" customWidth="1"/>
    <col min="2841" max="3069" width="11.42578125" style="83"/>
    <col min="3070" max="3070" width="4" style="83" customWidth="1"/>
    <col min="3071" max="3071" width="8.5703125" style="83" customWidth="1"/>
    <col min="3072" max="3072" width="11.5703125" style="83" customWidth="1"/>
    <col min="3073" max="3073" width="28.5703125" style="83" customWidth="1"/>
    <col min="3074" max="3074" width="22.28515625" style="83" customWidth="1"/>
    <col min="3075" max="3075" width="11.42578125" style="83" customWidth="1"/>
    <col min="3076" max="3076" width="12" style="83" customWidth="1"/>
    <col min="3077" max="3077" width="16.5703125" style="83" customWidth="1"/>
    <col min="3078" max="3078" width="11.5703125" style="83" customWidth="1"/>
    <col min="3079" max="3079" width="8" style="83" customWidth="1"/>
    <col min="3080" max="3080" width="9.5703125" style="83" customWidth="1"/>
    <col min="3081" max="3081" width="8.5703125" style="83" customWidth="1"/>
    <col min="3082" max="3082" width="9.85546875" style="83" customWidth="1"/>
    <col min="3083" max="3083" width="7.85546875" style="83" customWidth="1"/>
    <col min="3084" max="3084" width="8" style="83" customWidth="1"/>
    <col min="3085" max="3085" width="7.7109375" style="83" customWidth="1"/>
    <col min="3086" max="3086" width="12.5703125" style="83" customWidth="1"/>
    <col min="3087" max="3087" width="7.85546875" style="83" customWidth="1"/>
    <col min="3088" max="3088" width="5.7109375" style="83" customWidth="1"/>
    <col min="3089" max="3089" width="7.85546875" style="83" customWidth="1"/>
    <col min="3090" max="3090" width="8.28515625" style="83" customWidth="1"/>
    <col min="3091" max="3091" width="9.140625" style="83" customWidth="1"/>
    <col min="3092" max="3092" width="9.85546875" style="83" customWidth="1"/>
    <col min="3093" max="3093" width="10.85546875" style="83" customWidth="1"/>
    <col min="3094" max="3094" width="12.85546875" style="83" customWidth="1"/>
    <col min="3095" max="3095" width="10.28515625" style="83" customWidth="1"/>
    <col min="3096" max="3096" width="27.7109375" style="83" customWidth="1"/>
    <col min="3097" max="3325" width="11.42578125" style="83"/>
    <col min="3326" max="3326" width="4" style="83" customWidth="1"/>
    <col min="3327" max="3327" width="8.5703125" style="83" customWidth="1"/>
    <col min="3328" max="3328" width="11.5703125" style="83" customWidth="1"/>
    <col min="3329" max="3329" width="28.5703125" style="83" customWidth="1"/>
    <col min="3330" max="3330" width="22.28515625" style="83" customWidth="1"/>
    <col min="3331" max="3331" width="11.42578125" style="83" customWidth="1"/>
    <col min="3332" max="3332" width="12" style="83" customWidth="1"/>
    <col min="3333" max="3333" width="16.5703125" style="83" customWidth="1"/>
    <col min="3334" max="3334" width="11.5703125" style="83" customWidth="1"/>
    <col min="3335" max="3335" width="8" style="83" customWidth="1"/>
    <col min="3336" max="3336" width="9.5703125" style="83" customWidth="1"/>
    <col min="3337" max="3337" width="8.5703125" style="83" customWidth="1"/>
    <col min="3338" max="3338" width="9.85546875" style="83" customWidth="1"/>
    <col min="3339" max="3339" width="7.85546875" style="83" customWidth="1"/>
    <col min="3340" max="3340" width="8" style="83" customWidth="1"/>
    <col min="3341" max="3341" width="7.7109375" style="83" customWidth="1"/>
    <col min="3342" max="3342" width="12.5703125" style="83" customWidth="1"/>
    <col min="3343" max="3343" width="7.85546875" style="83" customWidth="1"/>
    <col min="3344" max="3344" width="5.7109375" style="83" customWidth="1"/>
    <col min="3345" max="3345" width="7.85546875" style="83" customWidth="1"/>
    <col min="3346" max="3346" width="8.28515625" style="83" customWidth="1"/>
    <col min="3347" max="3347" width="9.140625" style="83" customWidth="1"/>
    <col min="3348" max="3348" width="9.85546875" style="83" customWidth="1"/>
    <col min="3349" max="3349" width="10.85546875" style="83" customWidth="1"/>
    <col min="3350" max="3350" width="12.85546875" style="83" customWidth="1"/>
    <col min="3351" max="3351" width="10.28515625" style="83" customWidth="1"/>
    <col min="3352" max="3352" width="27.7109375" style="83" customWidth="1"/>
    <col min="3353" max="3581" width="11.42578125" style="83"/>
    <col min="3582" max="3582" width="4" style="83" customWidth="1"/>
    <col min="3583" max="3583" width="8.5703125" style="83" customWidth="1"/>
    <col min="3584" max="3584" width="11.5703125" style="83" customWidth="1"/>
    <col min="3585" max="3585" width="28.5703125" style="83" customWidth="1"/>
    <col min="3586" max="3586" width="22.28515625" style="83" customWidth="1"/>
    <col min="3587" max="3587" width="11.42578125" style="83" customWidth="1"/>
    <col min="3588" max="3588" width="12" style="83" customWidth="1"/>
    <col min="3589" max="3589" width="16.5703125" style="83" customWidth="1"/>
    <col min="3590" max="3590" width="11.5703125" style="83" customWidth="1"/>
    <col min="3591" max="3591" width="8" style="83" customWidth="1"/>
    <col min="3592" max="3592" width="9.5703125" style="83" customWidth="1"/>
    <col min="3593" max="3593" width="8.5703125" style="83" customWidth="1"/>
    <col min="3594" max="3594" width="9.85546875" style="83" customWidth="1"/>
    <col min="3595" max="3595" width="7.85546875" style="83" customWidth="1"/>
    <col min="3596" max="3596" width="8" style="83" customWidth="1"/>
    <col min="3597" max="3597" width="7.7109375" style="83" customWidth="1"/>
    <col min="3598" max="3598" width="12.5703125" style="83" customWidth="1"/>
    <col min="3599" max="3599" width="7.85546875" style="83" customWidth="1"/>
    <col min="3600" max="3600" width="5.7109375" style="83" customWidth="1"/>
    <col min="3601" max="3601" width="7.85546875" style="83" customWidth="1"/>
    <col min="3602" max="3602" width="8.28515625" style="83" customWidth="1"/>
    <col min="3603" max="3603" width="9.140625" style="83" customWidth="1"/>
    <col min="3604" max="3604" width="9.85546875" style="83" customWidth="1"/>
    <col min="3605" max="3605" width="10.85546875" style="83" customWidth="1"/>
    <col min="3606" max="3606" width="12.85546875" style="83" customWidth="1"/>
    <col min="3607" max="3607" width="10.28515625" style="83" customWidth="1"/>
    <col min="3608" max="3608" width="27.7109375" style="83" customWidth="1"/>
    <col min="3609" max="3837" width="11.42578125" style="83"/>
    <col min="3838" max="3838" width="4" style="83" customWidth="1"/>
    <col min="3839" max="3839" width="8.5703125" style="83" customWidth="1"/>
    <col min="3840" max="3840" width="11.5703125" style="83" customWidth="1"/>
    <col min="3841" max="3841" width="28.5703125" style="83" customWidth="1"/>
    <col min="3842" max="3842" width="22.28515625" style="83" customWidth="1"/>
    <col min="3843" max="3843" width="11.42578125" style="83" customWidth="1"/>
    <col min="3844" max="3844" width="12" style="83" customWidth="1"/>
    <col min="3845" max="3845" width="16.5703125" style="83" customWidth="1"/>
    <col min="3846" max="3846" width="11.5703125" style="83" customWidth="1"/>
    <col min="3847" max="3847" width="8" style="83" customWidth="1"/>
    <col min="3848" max="3848" width="9.5703125" style="83" customWidth="1"/>
    <col min="3849" max="3849" width="8.5703125" style="83" customWidth="1"/>
    <col min="3850" max="3850" width="9.85546875" style="83" customWidth="1"/>
    <col min="3851" max="3851" width="7.85546875" style="83" customWidth="1"/>
    <col min="3852" max="3852" width="8" style="83" customWidth="1"/>
    <col min="3853" max="3853" width="7.7109375" style="83" customWidth="1"/>
    <col min="3854" max="3854" width="12.5703125" style="83" customWidth="1"/>
    <col min="3855" max="3855" width="7.85546875" style="83" customWidth="1"/>
    <col min="3856" max="3856" width="5.7109375" style="83" customWidth="1"/>
    <col min="3857" max="3857" width="7.85546875" style="83" customWidth="1"/>
    <col min="3858" max="3858" width="8.28515625" style="83" customWidth="1"/>
    <col min="3859" max="3859" width="9.140625" style="83" customWidth="1"/>
    <col min="3860" max="3860" width="9.85546875" style="83" customWidth="1"/>
    <col min="3861" max="3861" width="10.85546875" style="83" customWidth="1"/>
    <col min="3862" max="3862" width="12.85546875" style="83" customWidth="1"/>
    <col min="3863" max="3863" width="10.28515625" style="83" customWidth="1"/>
    <col min="3864" max="3864" width="27.7109375" style="83" customWidth="1"/>
    <col min="3865" max="4093" width="11.42578125" style="83"/>
    <col min="4094" max="4094" width="4" style="83" customWidth="1"/>
    <col min="4095" max="4095" width="8.5703125" style="83" customWidth="1"/>
    <col min="4096" max="4096" width="11.5703125" style="83" customWidth="1"/>
    <col min="4097" max="4097" width="28.5703125" style="83" customWidth="1"/>
    <col min="4098" max="4098" width="22.28515625" style="83" customWidth="1"/>
    <col min="4099" max="4099" width="11.42578125" style="83" customWidth="1"/>
    <col min="4100" max="4100" width="12" style="83" customWidth="1"/>
    <col min="4101" max="4101" width="16.5703125" style="83" customWidth="1"/>
    <col min="4102" max="4102" width="11.5703125" style="83" customWidth="1"/>
    <col min="4103" max="4103" width="8" style="83" customWidth="1"/>
    <col min="4104" max="4104" width="9.5703125" style="83" customWidth="1"/>
    <col min="4105" max="4105" width="8.5703125" style="83" customWidth="1"/>
    <col min="4106" max="4106" width="9.85546875" style="83" customWidth="1"/>
    <col min="4107" max="4107" width="7.85546875" style="83" customWidth="1"/>
    <col min="4108" max="4108" width="8" style="83" customWidth="1"/>
    <col min="4109" max="4109" width="7.7109375" style="83" customWidth="1"/>
    <col min="4110" max="4110" width="12.5703125" style="83" customWidth="1"/>
    <col min="4111" max="4111" width="7.85546875" style="83" customWidth="1"/>
    <col min="4112" max="4112" width="5.7109375" style="83" customWidth="1"/>
    <col min="4113" max="4113" width="7.85546875" style="83" customWidth="1"/>
    <col min="4114" max="4114" width="8.28515625" style="83" customWidth="1"/>
    <col min="4115" max="4115" width="9.140625" style="83" customWidth="1"/>
    <col min="4116" max="4116" width="9.85546875" style="83" customWidth="1"/>
    <col min="4117" max="4117" width="10.85546875" style="83" customWidth="1"/>
    <col min="4118" max="4118" width="12.85546875" style="83" customWidth="1"/>
    <col min="4119" max="4119" width="10.28515625" style="83" customWidth="1"/>
    <col min="4120" max="4120" width="27.7109375" style="83" customWidth="1"/>
    <col min="4121" max="4349" width="11.42578125" style="83"/>
    <col min="4350" max="4350" width="4" style="83" customWidth="1"/>
    <col min="4351" max="4351" width="8.5703125" style="83" customWidth="1"/>
    <col min="4352" max="4352" width="11.5703125" style="83" customWidth="1"/>
    <col min="4353" max="4353" width="28.5703125" style="83" customWidth="1"/>
    <col min="4354" max="4354" width="22.28515625" style="83" customWidth="1"/>
    <col min="4355" max="4355" width="11.42578125" style="83" customWidth="1"/>
    <col min="4356" max="4356" width="12" style="83" customWidth="1"/>
    <col min="4357" max="4357" width="16.5703125" style="83" customWidth="1"/>
    <col min="4358" max="4358" width="11.5703125" style="83" customWidth="1"/>
    <col min="4359" max="4359" width="8" style="83" customWidth="1"/>
    <col min="4360" max="4360" width="9.5703125" style="83" customWidth="1"/>
    <col min="4361" max="4361" width="8.5703125" style="83" customWidth="1"/>
    <col min="4362" max="4362" width="9.85546875" style="83" customWidth="1"/>
    <col min="4363" max="4363" width="7.85546875" style="83" customWidth="1"/>
    <col min="4364" max="4364" width="8" style="83" customWidth="1"/>
    <col min="4365" max="4365" width="7.7109375" style="83" customWidth="1"/>
    <col min="4366" max="4366" width="12.5703125" style="83" customWidth="1"/>
    <col min="4367" max="4367" width="7.85546875" style="83" customWidth="1"/>
    <col min="4368" max="4368" width="5.7109375" style="83" customWidth="1"/>
    <col min="4369" max="4369" width="7.85546875" style="83" customWidth="1"/>
    <col min="4370" max="4370" width="8.28515625" style="83" customWidth="1"/>
    <col min="4371" max="4371" width="9.140625" style="83" customWidth="1"/>
    <col min="4372" max="4372" width="9.85546875" style="83" customWidth="1"/>
    <col min="4373" max="4373" width="10.85546875" style="83" customWidth="1"/>
    <col min="4374" max="4374" width="12.85546875" style="83" customWidth="1"/>
    <col min="4375" max="4375" width="10.28515625" style="83" customWidth="1"/>
    <col min="4376" max="4376" width="27.7109375" style="83" customWidth="1"/>
    <col min="4377" max="4605" width="11.42578125" style="83"/>
    <col min="4606" max="4606" width="4" style="83" customWidth="1"/>
    <col min="4607" max="4607" width="8.5703125" style="83" customWidth="1"/>
    <col min="4608" max="4608" width="11.5703125" style="83" customWidth="1"/>
    <col min="4609" max="4609" width="28.5703125" style="83" customWidth="1"/>
    <col min="4610" max="4610" width="22.28515625" style="83" customWidth="1"/>
    <col min="4611" max="4611" width="11.42578125" style="83" customWidth="1"/>
    <col min="4612" max="4612" width="12" style="83" customWidth="1"/>
    <col min="4613" max="4613" width="16.5703125" style="83" customWidth="1"/>
    <col min="4614" max="4614" width="11.5703125" style="83" customWidth="1"/>
    <col min="4615" max="4615" width="8" style="83" customWidth="1"/>
    <col min="4616" max="4616" width="9.5703125" style="83" customWidth="1"/>
    <col min="4617" max="4617" width="8.5703125" style="83" customWidth="1"/>
    <col min="4618" max="4618" width="9.85546875" style="83" customWidth="1"/>
    <col min="4619" max="4619" width="7.85546875" style="83" customWidth="1"/>
    <col min="4620" max="4620" width="8" style="83" customWidth="1"/>
    <col min="4621" max="4621" width="7.7109375" style="83" customWidth="1"/>
    <col min="4622" max="4622" width="12.5703125" style="83" customWidth="1"/>
    <col min="4623" max="4623" width="7.85546875" style="83" customWidth="1"/>
    <col min="4624" max="4624" width="5.7109375" style="83" customWidth="1"/>
    <col min="4625" max="4625" width="7.85546875" style="83" customWidth="1"/>
    <col min="4626" max="4626" width="8.28515625" style="83" customWidth="1"/>
    <col min="4627" max="4627" width="9.140625" style="83" customWidth="1"/>
    <col min="4628" max="4628" width="9.85546875" style="83" customWidth="1"/>
    <col min="4629" max="4629" width="10.85546875" style="83" customWidth="1"/>
    <col min="4630" max="4630" width="12.85546875" style="83" customWidth="1"/>
    <col min="4631" max="4631" width="10.28515625" style="83" customWidth="1"/>
    <col min="4632" max="4632" width="27.7109375" style="83" customWidth="1"/>
    <col min="4633" max="4861" width="11.42578125" style="83"/>
    <col min="4862" max="4862" width="4" style="83" customWidth="1"/>
    <col min="4863" max="4863" width="8.5703125" style="83" customWidth="1"/>
    <col min="4864" max="4864" width="11.5703125" style="83" customWidth="1"/>
    <col min="4865" max="4865" width="28.5703125" style="83" customWidth="1"/>
    <col min="4866" max="4866" width="22.28515625" style="83" customWidth="1"/>
    <col min="4867" max="4867" width="11.42578125" style="83" customWidth="1"/>
    <col min="4868" max="4868" width="12" style="83" customWidth="1"/>
    <col min="4869" max="4869" width="16.5703125" style="83" customWidth="1"/>
    <col min="4870" max="4870" width="11.5703125" style="83" customWidth="1"/>
    <col min="4871" max="4871" width="8" style="83" customWidth="1"/>
    <col min="4872" max="4872" width="9.5703125" style="83" customWidth="1"/>
    <col min="4873" max="4873" width="8.5703125" style="83" customWidth="1"/>
    <col min="4874" max="4874" width="9.85546875" style="83" customWidth="1"/>
    <col min="4875" max="4875" width="7.85546875" style="83" customWidth="1"/>
    <col min="4876" max="4876" width="8" style="83" customWidth="1"/>
    <col min="4877" max="4877" width="7.7109375" style="83" customWidth="1"/>
    <col min="4878" max="4878" width="12.5703125" style="83" customWidth="1"/>
    <col min="4879" max="4879" width="7.85546875" style="83" customWidth="1"/>
    <col min="4880" max="4880" width="5.7109375" style="83" customWidth="1"/>
    <col min="4881" max="4881" width="7.85546875" style="83" customWidth="1"/>
    <col min="4882" max="4882" width="8.28515625" style="83" customWidth="1"/>
    <col min="4883" max="4883" width="9.140625" style="83" customWidth="1"/>
    <col min="4884" max="4884" width="9.85546875" style="83" customWidth="1"/>
    <col min="4885" max="4885" width="10.85546875" style="83" customWidth="1"/>
    <col min="4886" max="4886" width="12.85546875" style="83" customWidth="1"/>
    <col min="4887" max="4887" width="10.28515625" style="83" customWidth="1"/>
    <col min="4888" max="4888" width="27.7109375" style="83" customWidth="1"/>
    <col min="4889" max="5117" width="11.42578125" style="83"/>
    <col min="5118" max="5118" width="4" style="83" customWidth="1"/>
    <col min="5119" max="5119" width="8.5703125" style="83" customWidth="1"/>
    <col min="5120" max="5120" width="11.5703125" style="83" customWidth="1"/>
    <col min="5121" max="5121" width="28.5703125" style="83" customWidth="1"/>
    <col min="5122" max="5122" width="22.28515625" style="83" customWidth="1"/>
    <col min="5123" max="5123" width="11.42578125" style="83" customWidth="1"/>
    <col min="5124" max="5124" width="12" style="83" customWidth="1"/>
    <col min="5125" max="5125" width="16.5703125" style="83" customWidth="1"/>
    <col min="5126" max="5126" width="11.5703125" style="83" customWidth="1"/>
    <col min="5127" max="5127" width="8" style="83" customWidth="1"/>
    <col min="5128" max="5128" width="9.5703125" style="83" customWidth="1"/>
    <col min="5129" max="5129" width="8.5703125" style="83" customWidth="1"/>
    <col min="5130" max="5130" width="9.85546875" style="83" customWidth="1"/>
    <col min="5131" max="5131" width="7.85546875" style="83" customWidth="1"/>
    <col min="5132" max="5132" width="8" style="83" customWidth="1"/>
    <col min="5133" max="5133" width="7.7109375" style="83" customWidth="1"/>
    <col min="5134" max="5134" width="12.5703125" style="83" customWidth="1"/>
    <col min="5135" max="5135" width="7.85546875" style="83" customWidth="1"/>
    <col min="5136" max="5136" width="5.7109375" style="83" customWidth="1"/>
    <col min="5137" max="5137" width="7.85546875" style="83" customWidth="1"/>
    <col min="5138" max="5138" width="8.28515625" style="83" customWidth="1"/>
    <col min="5139" max="5139" width="9.140625" style="83" customWidth="1"/>
    <col min="5140" max="5140" width="9.85546875" style="83" customWidth="1"/>
    <col min="5141" max="5141" width="10.85546875" style="83" customWidth="1"/>
    <col min="5142" max="5142" width="12.85546875" style="83" customWidth="1"/>
    <col min="5143" max="5143" width="10.28515625" style="83" customWidth="1"/>
    <col min="5144" max="5144" width="27.7109375" style="83" customWidth="1"/>
    <col min="5145" max="5373" width="11.42578125" style="83"/>
    <col min="5374" max="5374" width="4" style="83" customWidth="1"/>
    <col min="5375" max="5375" width="8.5703125" style="83" customWidth="1"/>
    <col min="5376" max="5376" width="11.5703125" style="83" customWidth="1"/>
    <col min="5377" max="5377" width="28.5703125" style="83" customWidth="1"/>
    <col min="5378" max="5378" width="22.28515625" style="83" customWidth="1"/>
    <col min="5379" max="5379" width="11.42578125" style="83" customWidth="1"/>
    <col min="5380" max="5380" width="12" style="83" customWidth="1"/>
    <col min="5381" max="5381" width="16.5703125" style="83" customWidth="1"/>
    <col min="5382" max="5382" width="11.5703125" style="83" customWidth="1"/>
    <col min="5383" max="5383" width="8" style="83" customWidth="1"/>
    <col min="5384" max="5384" width="9.5703125" style="83" customWidth="1"/>
    <col min="5385" max="5385" width="8.5703125" style="83" customWidth="1"/>
    <col min="5386" max="5386" width="9.85546875" style="83" customWidth="1"/>
    <col min="5387" max="5387" width="7.85546875" style="83" customWidth="1"/>
    <col min="5388" max="5388" width="8" style="83" customWidth="1"/>
    <col min="5389" max="5389" width="7.7109375" style="83" customWidth="1"/>
    <col min="5390" max="5390" width="12.5703125" style="83" customWidth="1"/>
    <col min="5391" max="5391" width="7.85546875" style="83" customWidth="1"/>
    <col min="5392" max="5392" width="5.7109375" style="83" customWidth="1"/>
    <col min="5393" max="5393" width="7.85546875" style="83" customWidth="1"/>
    <col min="5394" max="5394" width="8.28515625" style="83" customWidth="1"/>
    <col min="5395" max="5395" width="9.140625" style="83" customWidth="1"/>
    <col min="5396" max="5396" width="9.85546875" style="83" customWidth="1"/>
    <col min="5397" max="5397" width="10.85546875" style="83" customWidth="1"/>
    <col min="5398" max="5398" width="12.85546875" style="83" customWidth="1"/>
    <col min="5399" max="5399" width="10.28515625" style="83" customWidth="1"/>
    <col min="5400" max="5400" width="27.7109375" style="83" customWidth="1"/>
    <col min="5401" max="5629" width="11.42578125" style="83"/>
    <col min="5630" max="5630" width="4" style="83" customWidth="1"/>
    <col min="5631" max="5631" width="8.5703125" style="83" customWidth="1"/>
    <col min="5632" max="5632" width="11.5703125" style="83" customWidth="1"/>
    <col min="5633" max="5633" width="28.5703125" style="83" customWidth="1"/>
    <col min="5634" max="5634" width="22.28515625" style="83" customWidth="1"/>
    <col min="5635" max="5635" width="11.42578125" style="83" customWidth="1"/>
    <col min="5636" max="5636" width="12" style="83" customWidth="1"/>
    <col min="5637" max="5637" width="16.5703125" style="83" customWidth="1"/>
    <col min="5638" max="5638" width="11.5703125" style="83" customWidth="1"/>
    <col min="5639" max="5639" width="8" style="83" customWidth="1"/>
    <col min="5640" max="5640" width="9.5703125" style="83" customWidth="1"/>
    <col min="5641" max="5641" width="8.5703125" style="83" customWidth="1"/>
    <col min="5642" max="5642" width="9.85546875" style="83" customWidth="1"/>
    <col min="5643" max="5643" width="7.85546875" style="83" customWidth="1"/>
    <col min="5644" max="5644" width="8" style="83" customWidth="1"/>
    <col min="5645" max="5645" width="7.7109375" style="83" customWidth="1"/>
    <col min="5646" max="5646" width="12.5703125" style="83" customWidth="1"/>
    <col min="5647" max="5647" width="7.85546875" style="83" customWidth="1"/>
    <col min="5648" max="5648" width="5.7109375" style="83" customWidth="1"/>
    <col min="5649" max="5649" width="7.85546875" style="83" customWidth="1"/>
    <col min="5650" max="5650" width="8.28515625" style="83" customWidth="1"/>
    <col min="5651" max="5651" width="9.140625" style="83" customWidth="1"/>
    <col min="5652" max="5652" width="9.85546875" style="83" customWidth="1"/>
    <col min="5653" max="5653" width="10.85546875" style="83" customWidth="1"/>
    <col min="5654" max="5654" width="12.85546875" style="83" customWidth="1"/>
    <col min="5655" max="5655" width="10.28515625" style="83" customWidth="1"/>
    <col min="5656" max="5656" width="27.7109375" style="83" customWidth="1"/>
    <col min="5657" max="5885" width="11.42578125" style="83"/>
    <col min="5886" max="5886" width="4" style="83" customWidth="1"/>
    <col min="5887" max="5887" width="8.5703125" style="83" customWidth="1"/>
    <col min="5888" max="5888" width="11.5703125" style="83" customWidth="1"/>
    <col min="5889" max="5889" width="28.5703125" style="83" customWidth="1"/>
    <col min="5890" max="5890" width="22.28515625" style="83" customWidth="1"/>
    <col min="5891" max="5891" width="11.42578125" style="83" customWidth="1"/>
    <col min="5892" max="5892" width="12" style="83" customWidth="1"/>
    <col min="5893" max="5893" width="16.5703125" style="83" customWidth="1"/>
    <col min="5894" max="5894" width="11.5703125" style="83" customWidth="1"/>
    <col min="5895" max="5895" width="8" style="83" customWidth="1"/>
    <col min="5896" max="5896" width="9.5703125" style="83" customWidth="1"/>
    <col min="5897" max="5897" width="8.5703125" style="83" customWidth="1"/>
    <col min="5898" max="5898" width="9.85546875" style="83" customWidth="1"/>
    <col min="5899" max="5899" width="7.85546875" style="83" customWidth="1"/>
    <col min="5900" max="5900" width="8" style="83" customWidth="1"/>
    <col min="5901" max="5901" width="7.7109375" style="83" customWidth="1"/>
    <col min="5902" max="5902" width="12.5703125" style="83" customWidth="1"/>
    <col min="5903" max="5903" width="7.85546875" style="83" customWidth="1"/>
    <col min="5904" max="5904" width="5.7109375" style="83" customWidth="1"/>
    <col min="5905" max="5905" width="7.85546875" style="83" customWidth="1"/>
    <col min="5906" max="5906" width="8.28515625" style="83" customWidth="1"/>
    <col min="5907" max="5907" width="9.140625" style="83" customWidth="1"/>
    <col min="5908" max="5908" width="9.85546875" style="83" customWidth="1"/>
    <col min="5909" max="5909" width="10.85546875" style="83" customWidth="1"/>
    <col min="5910" max="5910" width="12.85546875" style="83" customWidth="1"/>
    <col min="5911" max="5911" width="10.28515625" style="83" customWidth="1"/>
    <col min="5912" max="5912" width="27.7109375" style="83" customWidth="1"/>
    <col min="5913" max="6141" width="11.42578125" style="83"/>
    <col min="6142" max="6142" width="4" style="83" customWidth="1"/>
    <col min="6143" max="6143" width="8.5703125" style="83" customWidth="1"/>
    <col min="6144" max="6144" width="11.5703125" style="83" customWidth="1"/>
    <col min="6145" max="6145" width="28.5703125" style="83" customWidth="1"/>
    <col min="6146" max="6146" width="22.28515625" style="83" customWidth="1"/>
    <col min="6147" max="6147" width="11.42578125" style="83" customWidth="1"/>
    <col min="6148" max="6148" width="12" style="83" customWidth="1"/>
    <col min="6149" max="6149" width="16.5703125" style="83" customWidth="1"/>
    <col min="6150" max="6150" width="11.5703125" style="83" customWidth="1"/>
    <col min="6151" max="6151" width="8" style="83" customWidth="1"/>
    <col min="6152" max="6152" width="9.5703125" style="83" customWidth="1"/>
    <col min="6153" max="6153" width="8.5703125" style="83" customWidth="1"/>
    <col min="6154" max="6154" width="9.85546875" style="83" customWidth="1"/>
    <col min="6155" max="6155" width="7.85546875" style="83" customWidth="1"/>
    <col min="6156" max="6156" width="8" style="83" customWidth="1"/>
    <col min="6157" max="6157" width="7.7109375" style="83" customWidth="1"/>
    <col min="6158" max="6158" width="12.5703125" style="83" customWidth="1"/>
    <col min="6159" max="6159" width="7.85546875" style="83" customWidth="1"/>
    <col min="6160" max="6160" width="5.7109375" style="83" customWidth="1"/>
    <col min="6161" max="6161" width="7.85546875" style="83" customWidth="1"/>
    <col min="6162" max="6162" width="8.28515625" style="83" customWidth="1"/>
    <col min="6163" max="6163" width="9.140625" style="83" customWidth="1"/>
    <col min="6164" max="6164" width="9.85546875" style="83" customWidth="1"/>
    <col min="6165" max="6165" width="10.85546875" style="83" customWidth="1"/>
    <col min="6166" max="6166" width="12.85546875" style="83" customWidth="1"/>
    <col min="6167" max="6167" width="10.28515625" style="83" customWidth="1"/>
    <col min="6168" max="6168" width="27.7109375" style="83" customWidth="1"/>
    <col min="6169" max="6397" width="11.42578125" style="83"/>
    <col min="6398" max="6398" width="4" style="83" customWidth="1"/>
    <col min="6399" max="6399" width="8.5703125" style="83" customWidth="1"/>
    <col min="6400" max="6400" width="11.5703125" style="83" customWidth="1"/>
    <col min="6401" max="6401" width="28.5703125" style="83" customWidth="1"/>
    <col min="6402" max="6402" width="22.28515625" style="83" customWidth="1"/>
    <col min="6403" max="6403" width="11.42578125" style="83" customWidth="1"/>
    <col min="6404" max="6404" width="12" style="83" customWidth="1"/>
    <col min="6405" max="6405" width="16.5703125" style="83" customWidth="1"/>
    <col min="6406" max="6406" width="11.5703125" style="83" customWidth="1"/>
    <col min="6407" max="6407" width="8" style="83" customWidth="1"/>
    <col min="6408" max="6408" width="9.5703125" style="83" customWidth="1"/>
    <col min="6409" max="6409" width="8.5703125" style="83" customWidth="1"/>
    <col min="6410" max="6410" width="9.85546875" style="83" customWidth="1"/>
    <col min="6411" max="6411" width="7.85546875" style="83" customWidth="1"/>
    <col min="6412" max="6412" width="8" style="83" customWidth="1"/>
    <col min="6413" max="6413" width="7.7109375" style="83" customWidth="1"/>
    <col min="6414" max="6414" width="12.5703125" style="83" customWidth="1"/>
    <col min="6415" max="6415" width="7.85546875" style="83" customWidth="1"/>
    <col min="6416" max="6416" width="5.7109375" style="83" customWidth="1"/>
    <col min="6417" max="6417" width="7.85546875" style="83" customWidth="1"/>
    <col min="6418" max="6418" width="8.28515625" style="83" customWidth="1"/>
    <col min="6419" max="6419" width="9.140625" style="83" customWidth="1"/>
    <col min="6420" max="6420" width="9.85546875" style="83" customWidth="1"/>
    <col min="6421" max="6421" width="10.85546875" style="83" customWidth="1"/>
    <col min="6422" max="6422" width="12.85546875" style="83" customWidth="1"/>
    <col min="6423" max="6423" width="10.28515625" style="83" customWidth="1"/>
    <col min="6424" max="6424" width="27.7109375" style="83" customWidth="1"/>
    <col min="6425" max="6653" width="11.42578125" style="83"/>
    <col min="6654" max="6654" width="4" style="83" customWidth="1"/>
    <col min="6655" max="6655" width="8.5703125" style="83" customWidth="1"/>
    <col min="6656" max="6656" width="11.5703125" style="83" customWidth="1"/>
    <col min="6657" max="6657" width="28.5703125" style="83" customWidth="1"/>
    <col min="6658" max="6658" width="22.28515625" style="83" customWidth="1"/>
    <col min="6659" max="6659" width="11.42578125" style="83" customWidth="1"/>
    <col min="6660" max="6660" width="12" style="83" customWidth="1"/>
    <col min="6661" max="6661" width="16.5703125" style="83" customWidth="1"/>
    <col min="6662" max="6662" width="11.5703125" style="83" customWidth="1"/>
    <col min="6663" max="6663" width="8" style="83" customWidth="1"/>
    <col min="6664" max="6664" width="9.5703125" style="83" customWidth="1"/>
    <col min="6665" max="6665" width="8.5703125" style="83" customWidth="1"/>
    <col min="6666" max="6666" width="9.85546875" style="83" customWidth="1"/>
    <col min="6667" max="6667" width="7.85546875" style="83" customWidth="1"/>
    <col min="6668" max="6668" width="8" style="83" customWidth="1"/>
    <col min="6669" max="6669" width="7.7109375" style="83" customWidth="1"/>
    <col min="6670" max="6670" width="12.5703125" style="83" customWidth="1"/>
    <col min="6671" max="6671" width="7.85546875" style="83" customWidth="1"/>
    <col min="6672" max="6672" width="5.7109375" style="83" customWidth="1"/>
    <col min="6673" max="6673" width="7.85546875" style="83" customWidth="1"/>
    <col min="6674" max="6674" width="8.28515625" style="83" customWidth="1"/>
    <col min="6675" max="6675" width="9.140625" style="83" customWidth="1"/>
    <col min="6676" max="6676" width="9.85546875" style="83" customWidth="1"/>
    <col min="6677" max="6677" width="10.85546875" style="83" customWidth="1"/>
    <col min="6678" max="6678" width="12.85546875" style="83" customWidth="1"/>
    <col min="6679" max="6679" width="10.28515625" style="83" customWidth="1"/>
    <col min="6680" max="6680" width="27.7109375" style="83" customWidth="1"/>
    <col min="6681" max="6909" width="11.42578125" style="83"/>
    <col min="6910" max="6910" width="4" style="83" customWidth="1"/>
    <col min="6911" max="6911" width="8.5703125" style="83" customWidth="1"/>
    <col min="6912" max="6912" width="11.5703125" style="83" customWidth="1"/>
    <col min="6913" max="6913" width="28.5703125" style="83" customWidth="1"/>
    <col min="6914" max="6914" width="22.28515625" style="83" customWidth="1"/>
    <col min="6915" max="6915" width="11.42578125" style="83" customWidth="1"/>
    <col min="6916" max="6916" width="12" style="83" customWidth="1"/>
    <col min="6917" max="6917" width="16.5703125" style="83" customWidth="1"/>
    <col min="6918" max="6918" width="11.5703125" style="83" customWidth="1"/>
    <col min="6919" max="6919" width="8" style="83" customWidth="1"/>
    <col min="6920" max="6920" width="9.5703125" style="83" customWidth="1"/>
    <col min="6921" max="6921" width="8.5703125" style="83" customWidth="1"/>
    <col min="6922" max="6922" width="9.85546875" style="83" customWidth="1"/>
    <col min="6923" max="6923" width="7.85546875" style="83" customWidth="1"/>
    <col min="6924" max="6924" width="8" style="83" customWidth="1"/>
    <col min="6925" max="6925" width="7.7109375" style="83" customWidth="1"/>
    <col min="6926" max="6926" width="12.5703125" style="83" customWidth="1"/>
    <col min="6927" max="6927" width="7.85546875" style="83" customWidth="1"/>
    <col min="6928" max="6928" width="5.7109375" style="83" customWidth="1"/>
    <col min="6929" max="6929" width="7.85546875" style="83" customWidth="1"/>
    <col min="6930" max="6930" width="8.28515625" style="83" customWidth="1"/>
    <col min="6931" max="6931" width="9.140625" style="83" customWidth="1"/>
    <col min="6932" max="6932" width="9.85546875" style="83" customWidth="1"/>
    <col min="6933" max="6933" width="10.85546875" style="83" customWidth="1"/>
    <col min="6934" max="6934" width="12.85546875" style="83" customWidth="1"/>
    <col min="6935" max="6935" width="10.28515625" style="83" customWidth="1"/>
    <col min="6936" max="6936" width="27.7109375" style="83" customWidth="1"/>
    <col min="6937" max="7165" width="11.42578125" style="83"/>
    <col min="7166" max="7166" width="4" style="83" customWidth="1"/>
    <col min="7167" max="7167" width="8.5703125" style="83" customWidth="1"/>
    <col min="7168" max="7168" width="11.5703125" style="83" customWidth="1"/>
    <col min="7169" max="7169" width="28.5703125" style="83" customWidth="1"/>
    <col min="7170" max="7170" width="22.28515625" style="83" customWidth="1"/>
    <col min="7171" max="7171" width="11.42578125" style="83" customWidth="1"/>
    <col min="7172" max="7172" width="12" style="83" customWidth="1"/>
    <col min="7173" max="7173" width="16.5703125" style="83" customWidth="1"/>
    <col min="7174" max="7174" width="11.5703125" style="83" customWidth="1"/>
    <col min="7175" max="7175" width="8" style="83" customWidth="1"/>
    <col min="7176" max="7176" width="9.5703125" style="83" customWidth="1"/>
    <col min="7177" max="7177" width="8.5703125" style="83" customWidth="1"/>
    <col min="7178" max="7178" width="9.85546875" style="83" customWidth="1"/>
    <col min="7179" max="7179" width="7.85546875" style="83" customWidth="1"/>
    <col min="7180" max="7180" width="8" style="83" customWidth="1"/>
    <col min="7181" max="7181" width="7.7109375" style="83" customWidth="1"/>
    <col min="7182" max="7182" width="12.5703125" style="83" customWidth="1"/>
    <col min="7183" max="7183" width="7.85546875" style="83" customWidth="1"/>
    <col min="7184" max="7184" width="5.7109375" style="83" customWidth="1"/>
    <col min="7185" max="7185" width="7.85546875" style="83" customWidth="1"/>
    <col min="7186" max="7186" width="8.28515625" style="83" customWidth="1"/>
    <col min="7187" max="7187" width="9.140625" style="83" customWidth="1"/>
    <col min="7188" max="7188" width="9.85546875" style="83" customWidth="1"/>
    <col min="7189" max="7189" width="10.85546875" style="83" customWidth="1"/>
    <col min="7190" max="7190" width="12.85546875" style="83" customWidth="1"/>
    <col min="7191" max="7191" width="10.28515625" style="83" customWidth="1"/>
    <col min="7192" max="7192" width="27.7109375" style="83" customWidth="1"/>
    <col min="7193" max="7421" width="11.42578125" style="83"/>
    <col min="7422" max="7422" width="4" style="83" customWidth="1"/>
    <col min="7423" max="7423" width="8.5703125" style="83" customWidth="1"/>
    <col min="7424" max="7424" width="11.5703125" style="83" customWidth="1"/>
    <col min="7425" max="7425" width="28.5703125" style="83" customWidth="1"/>
    <col min="7426" max="7426" width="22.28515625" style="83" customWidth="1"/>
    <col min="7427" max="7427" width="11.42578125" style="83" customWidth="1"/>
    <col min="7428" max="7428" width="12" style="83" customWidth="1"/>
    <col min="7429" max="7429" width="16.5703125" style="83" customWidth="1"/>
    <col min="7430" max="7430" width="11.5703125" style="83" customWidth="1"/>
    <col min="7431" max="7431" width="8" style="83" customWidth="1"/>
    <col min="7432" max="7432" width="9.5703125" style="83" customWidth="1"/>
    <col min="7433" max="7433" width="8.5703125" style="83" customWidth="1"/>
    <col min="7434" max="7434" width="9.85546875" style="83" customWidth="1"/>
    <col min="7435" max="7435" width="7.85546875" style="83" customWidth="1"/>
    <col min="7436" max="7436" width="8" style="83" customWidth="1"/>
    <col min="7437" max="7437" width="7.7109375" style="83" customWidth="1"/>
    <col min="7438" max="7438" width="12.5703125" style="83" customWidth="1"/>
    <col min="7439" max="7439" width="7.85546875" style="83" customWidth="1"/>
    <col min="7440" max="7440" width="5.7109375" style="83" customWidth="1"/>
    <col min="7441" max="7441" width="7.85546875" style="83" customWidth="1"/>
    <col min="7442" max="7442" width="8.28515625" style="83" customWidth="1"/>
    <col min="7443" max="7443" width="9.140625" style="83" customWidth="1"/>
    <col min="7444" max="7444" width="9.85546875" style="83" customWidth="1"/>
    <col min="7445" max="7445" width="10.85546875" style="83" customWidth="1"/>
    <col min="7446" max="7446" width="12.85546875" style="83" customWidth="1"/>
    <col min="7447" max="7447" width="10.28515625" style="83" customWidth="1"/>
    <col min="7448" max="7448" width="27.7109375" style="83" customWidth="1"/>
    <col min="7449" max="7677" width="11.42578125" style="83"/>
    <col min="7678" max="7678" width="4" style="83" customWidth="1"/>
    <col min="7679" max="7679" width="8.5703125" style="83" customWidth="1"/>
    <col min="7680" max="7680" width="11.5703125" style="83" customWidth="1"/>
    <col min="7681" max="7681" width="28.5703125" style="83" customWidth="1"/>
    <col min="7682" max="7682" width="22.28515625" style="83" customWidth="1"/>
    <col min="7683" max="7683" width="11.42578125" style="83" customWidth="1"/>
    <col min="7684" max="7684" width="12" style="83" customWidth="1"/>
    <col min="7685" max="7685" width="16.5703125" style="83" customWidth="1"/>
    <col min="7686" max="7686" width="11.5703125" style="83" customWidth="1"/>
    <col min="7687" max="7687" width="8" style="83" customWidth="1"/>
    <col min="7688" max="7688" width="9.5703125" style="83" customWidth="1"/>
    <col min="7689" max="7689" width="8.5703125" style="83" customWidth="1"/>
    <col min="7690" max="7690" width="9.85546875" style="83" customWidth="1"/>
    <col min="7691" max="7691" width="7.85546875" style="83" customWidth="1"/>
    <col min="7692" max="7692" width="8" style="83" customWidth="1"/>
    <col min="7693" max="7693" width="7.7109375" style="83" customWidth="1"/>
    <col min="7694" max="7694" width="12.5703125" style="83" customWidth="1"/>
    <col min="7695" max="7695" width="7.85546875" style="83" customWidth="1"/>
    <col min="7696" max="7696" width="5.7109375" style="83" customWidth="1"/>
    <col min="7697" max="7697" width="7.85546875" style="83" customWidth="1"/>
    <col min="7698" max="7698" width="8.28515625" style="83" customWidth="1"/>
    <col min="7699" max="7699" width="9.140625" style="83" customWidth="1"/>
    <col min="7700" max="7700" width="9.85546875" style="83" customWidth="1"/>
    <col min="7701" max="7701" width="10.85546875" style="83" customWidth="1"/>
    <col min="7702" max="7702" width="12.85546875" style="83" customWidth="1"/>
    <col min="7703" max="7703" width="10.28515625" style="83" customWidth="1"/>
    <col min="7704" max="7704" width="27.7109375" style="83" customWidth="1"/>
    <col min="7705" max="7933" width="11.42578125" style="83"/>
    <col min="7934" max="7934" width="4" style="83" customWidth="1"/>
    <col min="7935" max="7935" width="8.5703125" style="83" customWidth="1"/>
    <col min="7936" max="7936" width="11.5703125" style="83" customWidth="1"/>
    <col min="7937" max="7937" width="28.5703125" style="83" customWidth="1"/>
    <col min="7938" max="7938" width="22.28515625" style="83" customWidth="1"/>
    <col min="7939" max="7939" width="11.42578125" style="83" customWidth="1"/>
    <col min="7940" max="7940" width="12" style="83" customWidth="1"/>
    <col min="7941" max="7941" width="16.5703125" style="83" customWidth="1"/>
    <col min="7942" max="7942" width="11.5703125" style="83" customWidth="1"/>
    <col min="7943" max="7943" width="8" style="83" customWidth="1"/>
    <col min="7944" max="7944" width="9.5703125" style="83" customWidth="1"/>
    <col min="7945" max="7945" width="8.5703125" style="83" customWidth="1"/>
    <col min="7946" max="7946" width="9.85546875" style="83" customWidth="1"/>
    <col min="7947" max="7947" width="7.85546875" style="83" customWidth="1"/>
    <col min="7948" max="7948" width="8" style="83" customWidth="1"/>
    <col min="7949" max="7949" width="7.7109375" style="83" customWidth="1"/>
    <col min="7950" max="7950" width="12.5703125" style="83" customWidth="1"/>
    <col min="7951" max="7951" width="7.85546875" style="83" customWidth="1"/>
    <col min="7952" max="7952" width="5.7109375" style="83" customWidth="1"/>
    <col min="7953" max="7953" width="7.85546875" style="83" customWidth="1"/>
    <col min="7954" max="7954" width="8.28515625" style="83" customWidth="1"/>
    <col min="7955" max="7955" width="9.140625" style="83" customWidth="1"/>
    <col min="7956" max="7956" width="9.85546875" style="83" customWidth="1"/>
    <col min="7957" max="7957" width="10.85546875" style="83" customWidth="1"/>
    <col min="7958" max="7958" width="12.85546875" style="83" customWidth="1"/>
    <col min="7959" max="7959" width="10.28515625" style="83" customWidth="1"/>
    <col min="7960" max="7960" width="27.7109375" style="83" customWidth="1"/>
    <col min="7961" max="8189" width="11.42578125" style="83"/>
    <col min="8190" max="8190" width="4" style="83" customWidth="1"/>
    <col min="8191" max="8191" width="8.5703125" style="83" customWidth="1"/>
    <col min="8192" max="8192" width="11.5703125" style="83" customWidth="1"/>
    <col min="8193" max="8193" width="28.5703125" style="83" customWidth="1"/>
    <col min="8194" max="8194" width="22.28515625" style="83" customWidth="1"/>
    <col min="8195" max="8195" width="11.42578125" style="83" customWidth="1"/>
    <col min="8196" max="8196" width="12" style="83" customWidth="1"/>
    <col min="8197" max="8197" width="16.5703125" style="83" customWidth="1"/>
    <col min="8198" max="8198" width="11.5703125" style="83" customWidth="1"/>
    <col min="8199" max="8199" width="8" style="83" customWidth="1"/>
    <col min="8200" max="8200" width="9.5703125" style="83" customWidth="1"/>
    <col min="8201" max="8201" width="8.5703125" style="83" customWidth="1"/>
    <col min="8202" max="8202" width="9.85546875" style="83" customWidth="1"/>
    <col min="8203" max="8203" width="7.85546875" style="83" customWidth="1"/>
    <col min="8204" max="8204" width="8" style="83" customWidth="1"/>
    <col min="8205" max="8205" width="7.7109375" style="83" customWidth="1"/>
    <col min="8206" max="8206" width="12.5703125" style="83" customWidth="1"/>
    <col min="8207" max="8207" width="7.85546875" style="83" customWidth="1"/>
    <col min="8208" max="8208" width="5.7109375" style="83" customWidth="1"/>
    <col min="8209" max="8209" width="7.85546875" style="83" customWidth="1"/>
    <col min="8210" max="8210" width="8.28515625" style="83" customWidth="1"/>
    <col min="8211" max="8211" width="9.140625" style="83" customWidth="1"/>
    <col min="8212" max="8212" width="9.85546875" style="83" customWidth="1"/>
    <col min="8213" max="8213" width="10.85546875" style="83" customWidth="1"/>
    <col min="8214" max="8214" width="12.85546875" style="83" customWidth="1"/>
    <col min="8215" max="8215" width="10.28515625" style="83" customWidth="1"/>
    <col min="8216" max="8216" width="27.7109375" style="83" customWidth="1"/>
    <col min="8217" max="8445" width="11.42578125" style="83"/>
    <col min="8446" max="8446" width="4" style="83" customWidth="1"/>
    <col min="8447" max="8447" width="8.5703125" style="83" customWidth="1"/>
    <col min="8448" max="8448" width="11.5703125" style="83" customWidth="1"/>
    <col min="8449" max="8449" width="28.5703125" style="83" customWidth="1"/>
    <col min="8450" max="8450" width="22.28515625" style="83" customWidth="1"/>
    <col min="8451" max="8451" width="11.42578125" style="83" customWidth="1"/>
    <col min="8452" max="8452" width="12" style="83" customWidth="1"/>
    <col min="8453" max="8453" width="16.5703125" style="83" customWidth="1"/>
    <col min="8454" max="8454" width="11.5703125" style="83" customWidth="1"/>
    <col min="8455" max="8455" width="8" style="83" customWidth="1"/>
    <col min="8456" max="8456" width="9.5703125" style="83" customWidth="1"/>
    <col min="8457" max="8457" width="8.5703125" style="83" customWidth="1"/>
    <col min="8458" max="8458" width="9.85546875" style="83" customWidth="1"/>
    <col min="8459" max="8459" width="7.85546875" style="83" customWidth="1"/>
    <col min="8460" max="8460" width="8" style="83" customWidth="1"/>
    <col min="8461" max="8461" width="7.7109375" style="83" customWidth="1"/>
    <col min="8462" max="8462" width="12.5703125" style="83" customWidth="1"/>
    <col min="8463" max="8463" width="7.85546875" style="83" customWidth="1"/>
    <col min="8464" max="8464" width="5.7109375" style="83" customWidth="1"/>
    <col min="8465" max="8465" width="7.85546875" style="83" customWidth="1"/>
    <col min="8466" max="8466" width="8.28515625" style="83" customWidth="1"/>
    <col min="8467" max="8467" width="9.140625" style="83" customWidth="1"/>
    <col min="8468" max="8468" width="9.85546875" style="83" customWidth="1"/>
    <col min="8469" max="8469" width="10.85546875" style="83" customWidth="1"/>
    <col min="8470" max="8470" width="12.85546875" style="83" customWidth="1"/>
    <col min="8471" max="8471" width="10.28515625" style="83" customWidth="1"/>
    <col min="8472" max="8472" width="27.7109375" style="83" customWidth="1"/>
    <col min="8473" max="8701" width="11.42578125" style="83"/>
    <col min="8702" max="8702" width="4" style="83" customWidth="1"/>
    <col min="8703" max="8703" width="8.5703125" style="83" customWidth="1"/>
    <col min="8704" max="8704" width="11.5703125" style="83" customWidth="1"/>
    <col min="8705" max="8705" width="28.5703125" style="83" customWidth="1"/>
    <col min="8706" max="8706" width="22.28515625" style="83" customWidth="1"/>
    <col min="8707" max="8707" width="11.42578125" style="83" customWidth="1"/>
    <col min="8708" max="8708" width="12" style="83" customWidth="1"/>
    <col min="8709" max="8709" width="16.5703125" style="83" customWidth="1"/>
    <col min="8710" max="8710" width="11.5703125" style="83" customWidth="1"/>
    <col min="8711" max="8711" width="8" style="83" customWidth="1"/>
    <col min="8712" max="8712" width="9.5703125" style="83" customWidth="1"/>
    <col min="8713" max="8713" width="8.5703125" style="83" customWidth="1"/>
    <col min="8714" max="8714" width="9.85546875" style="83" customWidth="1"/>
    <col min="8715" max="8715" width="7.85546875" style="83" customWidth="1"/>
    <col min="8716" max="8716" width="8" style="83" customWidth="1"/>
    <col min="8717" max="8717" width="7.7109375" style="83" customWidth="1"/>
    <col min="8718" max="8718" width="12.5703125" style="83" customWidth="1"/>
    <col min="8719" max="8719" width="7.85546875" style="83" customWidth="1"/>
    <col min="8720" max="8720" width="5.7109375" style="83" customWidth="1"/>
    <col min="8721" max="8721" width="7.85546875" style="83" customWidth="1"/>
    <col min="8722" max="8722" width="8.28515625" style="83" customWidth="1"/>
    <col min="8723" max="8723" width="9.140625" style="83" customWidth="1"/>
    <col min="8724" max="8724" width="9.85546875" style="83" customWidth="1"/>
    <col min="8725" max="8725" width="10.85546875" style="83" customWidth="1"/>
    <col min="8726" max="8726" width="12.85546875" style="83" customWidth="1"/>
    <col min="8727" max="8727" width="10.28515625" style="83" customWidth="1"/>
    <col min="8728" max="8728" width="27.7109375" style="83" customWidth="1"/>
    <col min="8729" max="8957" width="11.42578125" style="83"/>
    <col min="8958" max="8958" width="4" style="83" customWidth="1"/>
    <col min="8959" max="8959" width="8.5703125" style="83" customWidth="1"/>
    <col min="8960" max="8960" width="11.5703125" style="83" customWidth="1"/>
    <col min="8961" max="8961" width="28.5703125" style="83" customWidth="1"/>
    <col min="8962" max="8962" width="22.28515625" style="83" customWidth="1"/>
    <col min="8963" max="8963" width="11.42578125" style="83" customWidth="1"/>
    <col min="8964" max="8964" width="12" style="83" customWidth="1"/>
    <col min="8965" max="8965" width="16.5703125" style="83" customWidth="1"/>
    <col min="8966" max="8966" width="11.5703125" style="83" customWidth="1"/>
    <col min="8967" max="8967" width="8" style="83" customWidth="1"/>
    <col min="8968" max="8968" width="9.5703125" style="83" customWidth="1"/>
    <col min="8969" max="8969" width="8.5703125" style="83" customWidth="1"/>
    <col min="8970" max="8970" width="9.85546875" style="83" customWidth="1"/>
    <col min="8971" max="8971" width="7.85546875" style="83" customWidth="1"/>
    <col min="8972" max="8972" width="8" style="83" customWidth="1"/>
    <col min="8973" max="8973" width="7.7109375" style="83" customWidth="1"/>
    <col min="8974" max="8974" width="12.5703125" style="83" customWidth="1"/>
    <col min="8975" max="8975" width="7.85546875" style="83" customWidth="1"/>
    <col min="8976" max="8976" width="5.7109375" style="83" customWidth="1"/>
    <col min="8977" max="8977" width="7.85546875" style="83" customWidth="1"/>
    <col min="8978" max="8978" width="8.28515625" style="83" customWidth="1"/>
    <col min="8979" max="8979" width="9.140625" style="83" customWidth="1"/>
    <col min="8980" max="8980" width="9.85546875" style="83" customWidth="1"/>
    <col min="8981" max="8981" width="10.85546875" style="83" customWidth="1"/>
    <col min="8982" max="8982" width="12.85546875" style="83" customWidth="1"/>
    <col min="8983" max="8983" width="10.28515625" style="83" customWidth="1"/>
    <col min="8984" max="8984" width="27.7109375" style="83" customWidth="1"/>
    <col min="8985" max="9213" width="11.42578125" style="83"/>
    <col min="9214" max="9214" width="4" style="83" customWidth="1"/>
    <col min="9215" max="9215" width="8.5703125" style="83" customWidth="1"/>
    <col min="9216" max="9216" width="11.5703125" style="83" customWidth="1"/>
    <col min="9217" max="9217" width="28.5703125" style="83" customWidth="1"/>
    <col min="9218" max="9218" width="22.28515625" style="83" customWidth="1"/>
    <col min="9219" max="9219" width="11.42578125" style="83" customWidth="1"/>
    <col min="9220" max="9220" width="12" style="83" customWidth="1"/>
    <col min="9221" max="9221" width="16.5703125" style="83" customWidth="1"/>
    <col min="9222" max="9222" width="11.5703125" style="83" customWidth="1"/>
    <col min="9223" max="9223" width="8" style="83" customWidth="1"/>
    <col min="9224" max="9224" width="9.5703125" style="83" customWidth="1"/>
    <col min="9225" max="9225" width="8.5703125" style="83" customWidth="1"/>
    <col min="9226" max="9226" width="9.85546875" style="83" customWidth="1"/>
    <col min="9227" max="9227" width="7.85546875" style="83" customWidth="1"/>
    <col min="9228" max="9228" width="8" style="83" customWidth="1"/>
    <col min="9229" max="9229" width="7.7109375" style="83" customWidth="1"/>
    <col min="9230" max="9230" width="12.5703125" style="83" customWidth="1"/>
    <col min="9231" max="9231" width="7.85546875" style="83" customWidth="1"/>
    <col min="9232" max="9232" width="5.7109375" style="83" customWidth="1"/>
    <col min="9233" max="9233" width="7.85546875" style="83" customWidth="1"/>
    <col min="9234" max="9234" width="8.28515625" style="83" customWidth="1"/>
    <col min="9235" max="9235" width="9.140625" style="83" customWidth="1"/>
    <col min="9236" max="9236" width="9.85546875" style="83" customWidth="1"/>
    <col min="9237" max="9237" width="10.85546875" style="83" customWidth="1"/>
    <col min="9238" max="9238" width="12.85546875" style="83" customWidth="1"/>
    <col min="9239" max="9239" width="10.28515625" style="83" customWidth="1"/>
    <col min="9240" max="9240" width="27.7109375" style="83" customWidth="1"/>
    <col min="9241" max="9469" width="11.42578125" style="83"/>
    <col min="9470" max="9470" width="4" style="83" customWidth="1"/>
    <col min="9471" max="9471" width="8.5703125" style="83" customWidth="1"/>
    <col min="9472" max="9472" width="11.5703125" style="83" customWidth="1"/>
    <col min="9473" max="9473" width="28.5703125" style="83" customWidth="1"/>
    <col min="9474" max="9474" width="22.28515625" style="83" customWidth="1"/>
    <col min="9475" max="9475" width="11.42578125" style="83" customWidth="1"/>
    <col min="9476" max="9476" width="12" style="83" customWidth="1"/>
    <col min="9477" max="9477" width="16.5703125" style="83" customWidth="1"/>
    <col min="9478" max="9478" width="11.5703125" style="83" customWidth="1"/>
    <col min="9479" max="9479" width="8" style="83" customWidth="1"/>
    <col min="9480" max="9480" width="9.5703125" style="83" customWidth="1"/>
    <col min="9481" max="9481" width="8.5703125" style="83" customWidth="1"/>
    <col min="9482" max="9482" width="9.85546875" style="83" customWidth="1"/>
    <col min="9483" max="9483" width="7.85546875" style="83" customWidth="1"/>
    <col min="9484" max="9484" width="8" style="83" customWidth="1"/>
    <col min="9485" max="9485" width="7.7109375" style="83" customWidth="1"/>
    <col min="9486" max="9486" width="12.5703125" style="83" customWidth="1"/>
    <col min="9487" max="9487" width="7.85546875" style="83" customWidth="1"/>
    <col min="9488" max="9488" width="5.7109375" style="83" customWidth="1"/>
    <col min="9489" max="9489" width="7.85546875" style="83" customWidth="1"/>
    <col min="9490" max="9490" width="8.28515625" style="83" customWidth="1"/>
    <col min="9491" max="9491" width="9.140625" style="83" customWidth="1"/>
    <col min="9492" max="9492" width="9.85546875" style="83" customWidth="1"/>
    <col min="9493" max="9493" width="10.85546875" style="83" customWidth="1"/>
    <col min="9494" max="9494" width="12.85546875" style="83" customWidth="1"/>
    <col min="9495" max="9495" width="10.28515625" style="83" customWidth="1"/>
    <col min="9496" max="9496" width="27.7109375" style="83" customWidth="1"/>
    <col min="9497" max="9725" width="11.42578125" style="83"/>
    <col min="9726" max="9726" width="4" style="83" customWidth="1"/>
    <col min="9727" max="9727" width="8.5703125" style="83" customWidth="1"/>
    <col min="9728" max="9728" width="11.5703125" style="83" customWidth="1"/>
    <col min="9729" max="9729" width="28.5703125" style="83" customWidth="1"/>
    <col min="9730" max="9730" width="22.28515625" style="83" customWidth="1"/>
    <col min="9731" max="9731" width="11.42578125" style="83" customWidth="1"/>
    <col min="9732" max="9732" width="12" style="83" customWidth="1"/>
    <col min="9733" max="9733" width="16.5703125" style="83" customWidth="1"/>
    <col min="9734" max="9734" width="11.5703125" style="83" customWidth="1"/>
    <col min="9735" max="9735" width="8" style="83" customWidth="1"/>
    <col min="9736" max="9736" width="9.5703125" style="83" customWidth="1"/>
    <col min="9737" max="9737" width="8.5703125" style="83" customWidth="1"/>
    <col min="9738" max="9738" width="9.85546875" style="83" customWidth="1"/>
    <col min="9739" max="9739" width="7.85546875" style="83" customWidth="1"/>
    <col min="9740" max="9740" width="8" style="83" customWidth="1"/>
    <col min="9741" max="9741" width="7.7109375" style="83" customWidth="1"/>
    <col min="9742" max="9742" width="12.5703125" style="83" customWidth="1"/>
    <col min="9743" max="9743" width="7.85546875" style="83" customWidth="1"/>
    <col min="9744" max="9744" width="5.7109375" style="83" customWidth="1"/>
    <col min="9745" max="9745" width="7.85546875" style="83" customWidth="1"/>
    <col min="9746" max="9746" width="8.28515625" style="83" customWidth="1"/>
    <col min="9747" max="9747" width="9.140625" style="83" customWidth="1"/>
    <col min="9748" max="9748" width="9.85546875" style="83" customWidth="1"/>
    <col min="9749" max="9749" width="10.85546875" style="83" customWidth="1"/>
    <col min="9750" max="9750" width="12.85546875" style="83" customWidth="1"/>
    <col min="9751" max="9751" width="10.28515625" style="83" customWidth="1"/>
    <col min="9752" max="9752" width="27.7109375" style="83" customWidth="1"/>
    <col min="9753" max="9981" width="11.42578125" style="83"/>
    <col min="9982" max="9982" width="4" style="83" customWidth="1"/>
    <col min="9983" max="9983" width="8.5703125" style="83" customWidth="1"/>
    <col min="9984" max="9984" width="11.5703125" style="83" customWidth="1"/>
    <col min="9985" max="9985" width="28.5703125" style="83" customWidth="1"/>
    <col min="9986" max="9986" width="22.28515625" style="83" customWidth="1"/>
    <col min="9987" max="9987" width="11.42578125" style="83" customWidth="1"/>
    <col min="9988" max="9988" width="12" style="83" customWidth="1"/>
    <col min="9989" max="9989" width="16.5703125" style="83" customWidth="1"/>
    <col min="9990" max="9990" width="11.5703125" style="83" customWidth="1"/>
    <col min="9991" max="9991" width="8" style="83" customWidth="1"/>
    <col min="9992" max="9992" width="9.5703125" style="83" customWidth="1"/>
    <col min="9993" max="9993" width="8.5703125" style="83" customWidth="1"/>
    <col min="9994" max="9994" width="9.85546875" style="83" customWidth="1"/>
    <col min="9995" max="9995" width="7.85546875" style="83" customWidth="1"/>
    <col min="9996" max="9996" width="8" style="83" customWidth="1"/>
    <col min="9997" max="9997" width="7.7109375" style="83" customWidth="1"/>
    <col min="9998" max="9998" width="12.5703125" style="83" customWidth="1"/>
    <col min="9999" max="9999" width="7.85546875" style="83" customWidth="1"/>
    <col min="10000" max="10000" width="5.7109375" style="83" customWidth="1"/>
    <col min="10001" max="10001" width="7.85546875" style="83" customWidth="1"/>
    <col min="10002" max="10002" width="8.28515625" style="83" customWidth="1"/>
    <col min="10003" max="10003" width="9.140625" style="83" customWidth="1"/>
    <col min="10004" max="10004" width="9.85546875" style="83" customWidth="1"/>
    <col min="10005" max="10005" width="10.85546875" style="83" customWidth="1"/>
    <col min="10006" max="10006" width="12.85546875" style="83" customWidth="1"/>
    <col min="10007" max="10007" width="10.28515625" style="83" customWidth="1"/>
    <col min="10008" max="10008" width="27.7109375" style="83" customWidth="1"/>
    <col min="10009" max="10237" width="11.42578125" style="83"/>
    <col min="10238" max="10238" width="4" style="83" customWidth="1"/>
    <col min="10239" max="10239" width="8.5703125" style="83" customWidth="1"/>
    <col min="10240" max="10240" width="11.5703125" style="83" customWidth="1"/>
    <col min="10241" max="10241" width="28.5703125" style="83" customWidth="1"/>
    <col min="10242" max="10242" width="22.28515625" style="83" customWidth="1"/>
    <col min="10243" max="10243" width="11.42578125" style="83" customWidth="1"/>
    <col min="10244" max="10244" width="12" style="83" customWidth="1"/>
    <col min="10245" max="10245" width="16.5703125" style="83" customWidth="1"/>
    <col min="10246" max="10246" width="11.5703125" style="83" customWidth="1"/>
    <col min="10247" max="10247" width="8" style="83" customWidth="1"/>
    <col min="10248" max="10248" width="9.5703125" style="83" customWidth="1"/>
    <col min="10249" max="10249" width="8.5703125" style="83" customWidth="1"/>
    <col min="10250" max="10250" width="9.85546875" style="83" customWidth="1"/>
    <col min="10251" max="10251" width="7.85546875" style="83" customWidth="1"/>
    <col min="10252" max="10252" width="8" style="83" customWidth="1"/>
    <col min="10253" max="10253" width="7.7109375" style="83" customWidth="1"/>
    <col min="10254" max="10254" width="12.5703125" style="83" customWidth="1"/>
    <col min="10255" max="10255" width="7.85546875" style="83" customWidth="1"/>
    <col min="10256" max="10256" width="5.7109375" style="83" customWidth="1"/>
    <col min="10257" max="10257" width="7.85546875" style="83" customWidth="1"/>
    <col min="10258" max="10258" width="8.28515625" style="83" customWidth="1"/>
    <col min="10259" max="10259" width="9.140625" style="83" customWidth="1"/>
    <col min="10260" max="10260" width="9.85546875" style="83" customWidth="1"/>
    <col min="10261" max="10261" width="10.85546875" style="83" customWidth="1"/>
    <col min="10262" max="10262" width="12.85546875" style="83" customWidth="1"/>
    <col min="10263" max="10263" width="10.28515625" style="83" customWidth="1"/>
    <col min="10264" max="10264" width="27.7109375" style="83" customWidth="1"/>
    <col min="10265" max="10493" width="11.42578125" style="83"/>
    <col min="10494" max="10494" width="4" style="83" customWidth="1"/>
    <col min="10495" max="10495" width="8.5703125" style="83" customWidth="1"/>
    <col min="10496" max="10496" width="11.5703125" style="83" customWidth="1"/>
    <col min="10497" max="10497" width="28.5703125" style="83" customWidth="1"/>
    <col min="10498" max="10498" width="22.28515625" style="83" customWidth="1"/>
    <col min="10499" max="10499" width="11.42578125" style="83" customWidth="1"/>
    <col min="10500" max="10500" width="12" style="83" customWidth="1"/>
    <col min="10501" max="10501" width="16.5703125" style="83" customWidth="1"/>
    <col min="10502" max="10502" width="11.5703125" style="83" customWidth="1"/>
    <col min="10503" max="10503" width="8" style="83" customWidth="1"/>
    <col min="10504" max="10504" width="9.5703125" style="83" customWidth="1"/>
    <col min="10505" max="10505" width="8.5703125" style="83" customWidth="1"/>
    <col min="10506" max="10506" width="9.85546875" style="83" customWidth="1"/>
    <col min="10507" max="10507" width="7.85546875" style="83" customWidth="1"/>
    <col min="10508" max="10508" width="8" style="83" customWidth="1"/>
    <col min="10509" max="10509" width="7.7109375" style="83" customWidth="1"/>
    <col min="10510" max="10510" width="12.5703125" style="83" customWidth="1"/>
    <col min="10511" max="10511" width="7.85546875" style="83" customWidth="1"/>
    <col min="10512" max="10512" width="5.7109375" style="83" customWidth="1"/>
    <col min="10513" max="10513" width="7.85546875" style="83" customWidth="1"/>
    <col min="10514" max="10514" width="8.28515625" style="83" customWidth="1"/>
    <col min="10515" max="10515" width="9.140625" style="83" customWidth="1"/>
    <col min="10516" max="10516" width="9.85546875" style="83" customWidth="1"/>
    <col min="10517" max="10517" width="10.85546875" style="83" customWidth="1"/>
    <col min="10518" max="10518" width="12.85546875" style="83" customWidth="1"/>
    <col min="10519" max="10519" width="10.28515625" style="83" customWidth="1"/>
    <col min="10520" max="10520" width="27.7109375" style="83" customWidth="1"/>
    <col min="10521" max="10749" width="11.42578125" style="83"/>
    <col min="10750" max="10750" width="4" style="83" customWidth="1"/>
    <col min="10751" max="10751" width="8.5703125" style="83" customWidth="1"/>
    <col min="10752" max="10752" width="11.5703125" style="83" customWidth="1"/>
    <col min="10753" max="10753" width="28.5703125" style="83" customWidth="1"/>
    <col min="10754" max="10754" width="22.28515625" style="83" customWidth="1"/>
    <col min="10755" max="10755" width="11.42578125" style="83" customWidth="1"/>
    <col min="10756" max="10756" width="12" style="83" customWidth="1"/>
    <col min="10757" max="10757" width="16.5703125" style="83" customWidth="1"/>
    <col min="10758" max="10758" width="11.5703125" style="83" customWidth="1"/>
    <col min="10759" max="10759" width="8" style="83" customWidth="1"/>
    <col min="10760" max="10760" width="9.5703125" style="83" customWidth="1"/>
    <col min="10761" max="10761" width="8.5703125" style="83" customWidth="1"/>
    <col min="10762" max="10762" width="9.85546875" style="83" customWidth="1"/>
    <col min="10763" max="10763" width="7.85546875" style="83" customWidth="1"/>
    <col min="10764" max="10764" width="8" style="83" customWidth="1"/>
    <col min="10765" max="10765" width="7.7109375" style="83" customWidth="1"/>
    <col min="10766" max="10766" width="12.5703125" style="83" customWidth="1"/>
    <col min="10767" max="10767" width="7.85546875" style="83" customWidth="1"/>
    <col min="10768" max="10768" width="5.7109375" style="83" customWidth="1"/>
    <col min="10769" max="10769" width="7.85546875" style="83" customWidth="1"/>
    <col min="10770" max="10770" width="8.28515625" style="83" customWidth="1"/>
    <col min="10771" max="10771" width="9.140625" style="83" customWidth="1"/>
    <col min="10772" max="10772" width="9.85546875" style="83" customWidth="1"/>
    <col min="10773" max="10773" width="10.85546875" style="83" customWidth="1"/>
    <col min="10774" max="10774" width="12.85546875" style="83" customWidth="1"/>
    <col min="10775" max="10775" width="10.28515625" style="83" customWidth="1"/>
    <col min="10776" max="10776" width="27.7109375" style="83" customWidth="1"/>
    <col min="10777" max="11005" width="11.42578125" style="83"/>
    <col min="11006" max="11006" width="4" style="83" customWidth="1"/>
    <col min="11007" max="11007" width="8.5703125" style="83" customWidth="1"/>
    <col min="11008" max="11008" width="11.5703125" style="83" customWidth="1"/>
    <col min="11009" max="11009" width="28.5703125" style="83" customWidth="1"/>
    <col min="11010" max="11010" width="22.28515625" style="83" customWidth="1"/>
    <col min="11011" max="11011" width="11.42578125" style="83" customWidth="1"/>
    <col min="11012" max="11012" width="12" style="83" customWidth="1"/>
    <col min="11013" max="11013" width="16.5703125" style="83" customWidth="1"/>
    <col min="11014" max="11014" width="11.5703125" style="83" customWidth="1"/>
    <col min="11015" max="11015" width="8" style="83" customWidth="1"/>
    <col min="11016" max="11016" width="9.5703125" style="83" customWidth="1"/>
    <col min="11017" max="11017" width="8.5703125" style="83" customWidth="1"/>
    <col min="11018" max="11018" width="9.85546875" style="83" customWidth="1"/>
    <col min="11019" max="11019" width="7.85546875" style="83" customWidth="1"/>
    <col min="11020" max="11020" width="8" style="83" customWidth="1"/>
    <col min="11021" max="11021" width="7.7109375" style="83" customWidth="1"/>
    <col min="11022" max="11022" width="12.5703125" style="83" customWidth="1"/>
    <col min="11023" max="11023" width="7.85546875" style="83" customWidth="1"/>
    <col min="11024" max="11024" width="5.7109375" style="83" customWidth="1"/>
    <col min="11025" max="11025" width="7.85546875" style="83" customWidth="1"/>
    <col min="11026" max="11026" width="8.28515625" style="83" customWidth="1"/>
    <col min="11027" max="11027" width="9.140625" style="83" customWidth="1"/>
    <col min="11028" max="11028" width="9.85546875" style="83" customWidth="1"/>
    <col min="11029" max="11029" width="10.85546875" style="83" customWidth="1"/>
    <col min="11030" max="11030" width="12.85546875" style="83" customWidth="1"/>
    <col min="11031" max="11031" width="10.28515625" style="83" customWidth="1"/>
    <col min="11032" max="11032" width="27.7109375" style="83" customWidth="1"/>
    <col min="11033" max="11261" width="11.42578125" style="83"/>
    <col min="11262" max="11262" width="4" style="83" customWidth="1"/>
    <col min="11263" max="11263" width="8.5703125" style="83" customWidth="1"/>
    <col min="11264" max="11264" width="11.5703125" style="83" customWidth="1"/>
    <col min="11265" max="11265" width="28.5703125" style="83" customWidth="1"/>
    <col min="11266" max="11266" width="22.28515625" style="83" customWidth="1"/>
    <col min="11267" max="11267" width="11.42578125" style="83" customWidth="1"/>
    <col min="11268" max="11268" width="12" style="83" customWidth="1"/>
    <col min="11269" max="11269" width="16.5703125" style="83" customWidth="1"/>
    <col min="11270" max="11270" width="11.5703125" style="83" customWidth="1"/>
    <col min="11271" max="11271" width="8" style="83" customWidth="1"/>
    <col min="11272" max="11272" width="9.5703125" style="83" customWidth="1"/>
    <col min="11273" max="11273" width="8.5703125" style="83" customWidth="1"/>
    <col min="11274" max="11274" width="9.85546875" style="83" customWidth="1"/>
    <col min="11275" max="11275" width="7.85546875" style="83" customWidth="1"/>
    <col min="11276" max="11276" width="8" style="83" customWidth="1"/>
    <col min="11277" max="11277" width="7.7109375" style="83" customWidth="1"/>
    <col min="11278" max="11278" width="12.5703125" style="83" customWidth="1"/>
    <col min="11279" max="11279" width="7.85546875" style="83" customWidth="1"/>
    <col min="11280" max="11280" width="5.7109375" style="83" customWidth="1"/>
    <col min="11281" max="11281" width="7.85546875" style="83" customWidth="1"/>
    <col min="11282" max="11282" width="8.28515625" style="83" customWidth="1"/>
    <col min="11283" max="11283" width="9.140625" style="83" customWidth="1"/>
    <col min="11284" max="11284" width="9.85546875" style="83" customWidth="1"/>
    <col min="11285" max="11285" width="10.85546875" style="83" customWidth="1"/>
    <col min="11286" max="11286" width="12.85546875" style="83" customWidth="1"/>
    <col min="11287" max="11287" width="10.28515625" style="83" customWidth="1"/>
    <col min="11288" max="11288" width="27.7109375" style="83" customWidth="1"/>
    <col min="11289" max="11517" width="11.42578125" style="83"/>
    <col min="11518" max="11518" width="4" style="83" customWidth="1"/>
    <col min="11519" max="11519" width="8.5703125" style="83" customWidth="1"/>
    <col min="11520" max="11520" width="11.5703125" style="83" customWidth="1"/>
    <col min="11521" max="11521" width="28.5703125" style="83" customWidth="1"/>
    <col min="11522" max="11522" width="22.28515625" style="83" customWidth="1"/>
    <col min="11523" max="11523" width="11.42578125" style="83" customWidth="1"/>
    <col min="11524" max="11524" width="12" style="83" customWidth="1"/>
    <col min="11525" max="11525" width="16.5703125" style="83" customWidth="1"/>
    <col min="11526" max="11526" width="11.5703125" style="83" customWidth="1"/>
    <col min="11527" max="11527" width="8" style="83" customWidth="1"/>
    <col min="11528" max="11528" width="9.5703125" style="83" customWidth="1"/>
    <col min="11529" max="11529" width="8.5703125" style="83" customWidth="1"/>
    <col min="11530" max="11530" width="9.85546875" style="83" customWidth="1"/>
    <col min="11531" max="11531" width="7.85546875" style="83" customWidth="1"/>
    <col min="11532" max="11532" width="8" style="83" customWidth="1"/>
    <col min="11533" max="11533" width="7.7109375" style="83" customWidth="1"/>
    <col min="11534" max="11534" width="12.5703125" style="83" customWidth="1"/>
    <col min="11535" max="11535" width="7.85546875" style="83" customWidth="1"/>
    <col min="11536" max="11536" width="5.7109375" style="83" customWidth="1"/>
    <col min="11537" max="11537" width="7.85546875" style="83" customWidth="1"/>
    <col min="11538" max="11538" width="8.28515625" style="83" customWidth="1"/>
    <col min="11539" max="11539" width="9.140625" style="83" customWidth="1"/>
    <col min="11540" max="11540" width="9.85546875" style="83" customWidth="1"/>
    <col min="11541" max="11541" width="10.85546875" style="83" customWidth="1"/>
    <col min="11542" max="11542" width="12.85546875" style="83" customWidth="1"/>
    <col min="11543" max="11543" width="10.28515625" style="83" customWidth="1"/>
    <col min="11544" max="11544" width="27.7109375" style="83" customWidth="1"/>
    <col min="11545" max="11773" width="11.42578125" style="83"/>
    <col min="11774" max="11774" width="4" style="83" customWidth="1"/>
    <col min="11775" max="11775" width="8.5703125" style="83" customWidth="1"/>
    <col min="11776" max="11776" width="11.5703125" style="83" customWidth="1"/>
    <col min="11777" max="11777" width="28.5703125" style="83" customWidth="1"/>
    <col min="11778" max="11778" width="22.28515625" style="83" customWidth="1"/>
    <col min="11779" max="11779" width="11.42578125" style="83" customWidth="1"/>
    <col min="11780" max="11780" width="12" style="83" customWidth="1"/>
    <col min="11781" max="11781" width="16.5703125" style="83" customWidth="1"/>
    <col min="11782" max="11782" width="11.5703125" style="83" customWidth="1"/>
    <col min="11783" max="11783" width="8" style="83" customWidth="1"/>
    <col min="11784" max="11784" width="9.5703125" style="83" customWidth="1"/>
    <col min="11785" max="11785" width="8.5703125" style="83" customWidth="1"/>
    <col min="11786" max="11786" width="9.85546875" style="83" customWidth="1"/>
    <col min="11787" max="11787" width="7.85546875" style="83" customWidth="1"/>
    <col min="11788" max="11788" width="8" style="83" customWidth="1"/>
    <col min="11789" max="11789" width="7.7109375" style="83" customWidth="1"/>
    <col min="11790" max="11790" width="12.5703125" style="83" customWidth="1"/>
    <col min="11791" max="11791" width="7.85546875" style="83" customWidth="1"/>
    <col min="11792" max="11792" width="5.7109375" style="83" customWidth="1"/>
    <col min="11793" max="11793" width="7.85546875" style="83" customWidth="1"/>
    <col min="11794" max="11794" width="8.28515625" style="83" customWidth="1"/>
    <col min="11795" max="11795" width="9.140625" style="83" customWidth="1"/>
    <col min="11796" max="11796" width="9.85546875" style="83" customWidth="1"/>
    <col min="11797" max="11797" width="10.85546875" style="83" customWidth="1"/>
    <col min="11798" max="11798" width="12.85546875" style="83" customWidth="1"/>
    <col min="11799" max="11799" width="10.28515625" style="83" customWidth="1"/>
    <col min="11800" max="11800" width="27.7109375" style="83" customWidth="1"/>
    <col min="11801" max="12029" width="11.42578125" style="83"/>
    <col min="12030" max="12030" width="4" style="83" customWidth="1"/>
    <col min="12031" max="12031" width="8.5703125" style="83" customWidth="1"/>
    <col min="12032" max="12032" width="11.5703125" style="83" customWidth="1"/>
    <col min="12033" max="12033" width="28.5703125" style="83" customWidth="1"/>
    <col min="12034" max="12034" width="22.28515625" style="83" customWidth="1"/>
    <col min="12035" max="12035" width="11.42578125" style="83" customWidth="1"/>
    <col min="12036" max="12036" width="12" style="83" customWidth="1"/>
    <col min="12037" max="12037" width="16.5703125" style="83" customWidth="1"/>
    <col min="12038" max="12038" width="11.5703125" style="83" customWidth="1"/>
    <col min="12039" max="12039" width="8" style="83" customWidth="1"/>
    <col min="12040" max="12040" width="9.5703125" style="83" customWidth="1"/>
    <col min="12041" max="12041" width="8.5703125" style="83" customWidth="1"/>
    <col min="12042" max="12042" width="9.85546875" style="83" customWidth="1"/>
    <col min="12043" max="12043" width="7.85546875" style="83" customWidth="1"/>
    <col min="12044" max="12044" width="8" style="83" customWidth="1"/>
    <col min="12045" max="12045" width="7.7109375" style="83" customWidth="1"/>
    <col min="12046" max="12046" width="12.5703125" style="83" customWidth="1"/>
    <col min="12047" max="12047" width="7.85546875" style="83" customWidth="1"/>
    <col min="12048" max="12048" width="5.7109375" style="83" customWidth="1"/>
    <col min="12049" max="12049" width="7.85546875" style="83" customWidth="1"/>
    <col min="12050" max="12050" width="8.28515625" style="83" customWidth="1"/>
    <col min="12051" max="12051" width="9.140625" style="83" customWidth="1"/>
    <col min="12052" max="12052" width="9.85546875" style="83" customWidth="1"/>
    <col min="12053" max="12053" width="10.85546875" style="83" customWidth="1"/>
    <col min="12054" max="12054" width="12.85546875" style="83" customWidth="1"/>
    <col min="12055" max="12055" width="10.28515625" style="83" customWidth="1"/>
    <col min="12056" max="12056" width="27.7109375" style="83" customWidth="1"/>
    <col min="12057" max="12285" width="11.42578125" style="83"/>
    <col min="12286" max="12286" width="4" style="83" customWidth="1"/>
    <col min="12287" max="12287" width="8.5703125" style="83" customWidth="1"/>
    <col min="12288" max="12288" width="11.5703125" style="83" customWidth="1"/>
    <col min="12289" max="12289" width="28.5703125" style="83" customWidth="1"/>
    <col min="12290" max="12290" width="22.28515625" style="83" customWidth="1"/>
    <col min="12291" max="12291" width="11.42578125" style="83" customWidth="1"/>
    <col min="12292" max="12292" width="12" style="83" customWidth="1"/>
    <col min="12293" max="12293" width="16.5703125" style="83" customWidth="1"/>
    <col min="12294" max="12294" width="11.5703125" style="83" customWidth="1"/>
    <col min="12295" max="12295" width="8" style="83" customWidth="1"/>
    <col min="12296" max="12296" width="9.5703125" style="83" customWidth="1"/>
    <col min="12297" max="12297" width="8.5703125" style="83" customWidth="1"/>
    <col min="12298" max="12298" width="9.85546875" style="83" customWidth="1"/>
    <col min="12299" max="12299" width="7.85546875" style="83" customWidth="1"/>
    <col min="12300" max="12300" width="8" style="83" customWidth="1"/>
    <col min="12301" max="12301" width="7.7109375" style="83" customWidth="1"/>
    <col min="12302" max="12302" width="12.5703125" style="83" customWidth="1"/>
    <col min="12303" max="12303" width="7.85546875" style="83" customWidth="1"/>
    <col min="12304" max="12304" width="5.7109375" style="83" customWidth="1"/>
    <col min="12305" max="12305" width="7.85546875" style="83" customWidth="1"/>
    <col min="12306" max="12306" width="8.28515625" style="83" customWidth="1"/>
    <col min="12307" max="12307" width="9.140625" style="83" customWidth="1"/>
    <col min="12308" max="12308" width="9.85546875" style="83" customWidth="1"/>
    <col min="12309" max="12309" width="10.85546875" style="83" customWidth="1"/>
    <col min="12310" max="12310" width="12.85546875" style="83" customWidth="1"/>
    <col min="12311" max="12311" width="10.28515625" style="83" customWidth="1"/>
    <col min="12312" max="12312" width="27.7109375" style="83" customWidth="1"/>
    <col min="12313" max="12541" width="11.42578125" style="83"/>
    <col min="12542" max="12542" width="4" style="83" customWidth="1"/>
    <col min="12543" max="12543" width="8.5703125" style="83" customWidth="1"/>
    <col min="12544" max="12544" width="11.5703125" style="83" customWidth="1"/>
    <col min="12545" max="12545" width="28.5703125" style="83" customWidth="1"/>
    <col min="12546" max="12546" width="22.28515625" style="83" customWidth="1"/>
    <col min="12547" max="12547" width="11.42578125" style="83" customWidth="1"/>
    <col min="12548" max="12548" width="12" style="83" customWidth="1"/>
    <col min="12549" max="12549" width="16.5703125" style="83" customWidth="1"/>
    <col min="12550" max="12550" width="11.5703125" style="83" customWidth="1"/>
    <col min="12551" max="12551" width="8" style="83" customWidth="1"/>
    <col min="12552" max="12552" width="9.5703125" style="83" customWidth="1"/>
    <col min="12553" max="12553" width="8.5703125" style="83" customWidth="1"/>
    <col min="12554" max="12554" width="9.85546875" style="83" customWidth="1"/>
    <col min="12555" max="12555" width="7.85546875" style="83" customWidth="1"/>
    <col min="12556" max="12556" width="8" style="83" customWidth="1"/>
    <col min="12557" max="12557" width="7.7109375" style="83" customWidth="1"/>
    <col min="12558" max="12558" width="12.5703125" style="83" customWidth="1"/>
    <col min="12559" max="12559" width="7.85546875" style="83" customWidth="1"/>
    <col min="12560" max="12560" width="5.7109375" style="83" customWidth="1"/>
    <col min="12561" max="12561" width="7.85546875" style="83" customWidth="1"/>
    <col min="12562" max="12562" width="8.28515625" style="83" customWidth="1"/>
    <col min="12563" max="12563" width="9.140625" style="83" customWidth="1"/>
    <col min="12564" max="12564" width="9.85546875" style="83" customWidth="1"/>
    <col min="12565" max="12565" width="10.85546875" style="83" customWidth="1"/>
    <col min="12566" max="12566" width="12.85546875" style="83" customWidth="1"/>
    <col min="12567" max="12567" width="10.28515625" style="83" customWidth="1"/>
    <col min="12568" max="12568" width="27.7109375" style="83" customWidth="1"/>
    <col min="12569" max="12797" width="11.42578125" style="83"/>
    <col min="12798" max="12798" width="4" style="83" customWidth="1"/>
    <col min="12799" max="12799" width="8.5703125" style="83" customWidth="1"/>
    <col min="12800" max="12800" width="11.5703125" style="83" customWidth="1"/>
    <col min="12801" max="12801" width="28.5703125" style="83" customWidth="1"/>
    <col min="12802" max="12802" width="22.28515625" style="83" customWidth="1"/>
    <col min="12803" max="12803" width="11.42578125" style="83" customWidth="1"/>
    <col min="12804" max="12804" width="12" style="83" customWidth="1"/>
    <col min="12805" max="12805" width="16.5703125" style="83" customWidth="1"/>
    <col min="12806" max="12806" width="11.5703125" style="83" customWidth="1"/>
    <col min="12807" max="12807" width="8" style="83" customWidth="1"/>
    <col min="12808" max="12808" width="9.5703125" style="83" customWidth="1"/>
    <col min="12809" max="12809" width="8.5703125" style="83" customWidth="1"/>
    <col min="12810" max="12810" width="9.85546875" style="83" customWidth="1"/>
    <col min="12811" max="12811" width="7.85546875" style="83" customWidth="1"/>
    <col min="12812" max="12812" width="8" style="83" customWidth="1"/>
    <col min="12813" max="12813" width="7.7109375" style="83" customWidth="1"/>
    <col min="12814" max="12814" width="12.5703125" style="83" customWidth="1"/>
    <col min="12815" max="12815" width="7.85546875" style="83" customWidth="1"/>
    <col min="12816" max="12816" width="5.7109375" style="83" customWidth="1"/>
    <col min="12817" max="12817" width="7.85546875" style="83" customWidth="1"/>
    <col min="12818" max="12818" width="8.28515625" style="83" customWidth="1"/>
    <col min="12819" max="12819" width="9.140625" style="83" customWidth="1"/>
    <col min="12820" max="12820" width="9.85546875" style="83" customWidth="1"/>
    <col min="12821" max="12821" width="10.85546875" style="83" customWidth="1"/>
    <col min="12822" max="12822" width="12.85546875" style="83" customWidth="1"/>
    <col min="12823" max="12823" width="10.28515625" style="83" customWidth="1"/>
    <col min="12824" max="12824" width="27.7109375" style="83" customWidth="1"/>
    <col min="12825" max="13053" width="11.42578125" style="83"/>
    <col min="13054" max="13054" width="4" style="83" customWidth="1"/>
    <col min="13055" max="13055" width="8.5703125" style="83" customWidth="1"/>
    <col min="13056" max="13056" width="11.5703125" style="83" customWidth="1"/>
    <col min="13057" max="13057" width="28.5703125" style="83" customWidth="1"/>
    <col min="13058" max="13058" width="22.28515625" style="83" customWidth="1"/>
    <col min="13059" max="13059" width="11.42578125" style="83" customWidth="1"/>
    <col min="13060" max="13060" width="12" style="83" customWidth="1"/>
    <col min="13061" max="13061" width="16.5703125" style="83" customWidth="1"/>
    <col min="13062" max="13062" width="11.5703125" style="83" customWidth="1"/>
    <col min="13063" max="13063" width="8" style="83" customWidth="1"/>
    <col min="13064" max="13064" width="9.5703125" style="83" customWidth="1"/>
    <col min="13065" max="13065" width="8.5703125" style="83" customWidth="1"/>
    <col min="13066" max="13066" width="9.85546875" style="83" customWidth="1"/>
    <col min="13067" max="13067" width="7.85546875" style="83" customWidth="1"/>
    <col min="13068" max="13068" width="8" style="83" customWidth="1"/>
    <col min="13069" max="13069" width="7.7109375" style="83" customWidth="1"/>
    <col min="13070" max="13070" width="12.5703125" style="83" customWidth="1"/>
    <col min="13071" max="13071" width="7.85546875" style="83" customWidth="1"/>
    <col min="13072" max="13072" width="5.7109375" style="83" customWidth="1"/>
    <col min="13073" max="13073" width="7.85546875" style="83" customWidth="1"/>
    <col min="13074" max="13074" width="8.28515625" style="83" customWidth="1"/>
    <col min="13075" max="13075" width="9.140625" style="83" customWidth="1"/>
    <col min="13076" max="13076" width="9.85546875" style="83" customWidth="1"/>
    <col min="13077" max="13077" width="10.85546875" style="83" customWidth="1"/>
    <col min="13078" max="13078" width="12.85546875" style="83" customWidth="1"/>
    <col min="13079" max="13079" width="10.28515625" style="83" customWidth="1"/>
    <col min="13080" max="13080" width="27.7109375" style="83" customWidth="1"/>
    <col min="13081" max="13309" width="11.42578125" style="83"/>
    <col min="13310" max="13310" width="4" style="83" customWidth="1"/>
    <col min="13311" max="13311" width="8.5703125" style="83" customWidth="1"/>
    <col min="13312" max="13312" width="11.5703125" style="83" customWidth="1"/>
    <col min="13313" max="13313" width="28.5703125" style="83" customWidth="1"/>
    <col min="13314" max="13314" width="22.28515625" style="83" customWidth="1"/>
    <col min="13315" max="13315" width="11.42578125" style="83" customWidth="1"/>
    <col min="13316" max="13316" width="12" style="83" customWidth="1"/>
    <col min="13317" max="13317" width="16.5703125" style="83" customWidth="1"/>
    <col min="13318" max="13318" width="11.5703125" style="83" customWidth="1"/>
    <col min="13319" max="13319" width="8" style="83" customWidth="1"/>
    <col min="13320" max="13320" width="9.5703125" style="83" customWidth="1"/>
    <col min="13321" max="13321" width="8.5703125" style="83" customWidth="1"/>
    <col min="13322" max="13322" width="9.85546875" style="83" customWidth="1"/>
    <col min="13323" max="13323" width="7.85546875" style="83" customWidth="1"/>
    <col min="13324" max="13324" width="8" style="83" customWidth="1"/>
    <col min="13325" max="13325" width="7.7109375" style="83" customWidth="1"/>
    <col min="13326" max="13326" width="12.5703125" style="83" customWidth="1"/>
    <col min="13327" max="13327" width="7.85546875" style="83" customWidth="1"/>
    <col min="13328" max="13328" width="5.7109375" style="83" customWidth="1"/>
    <col min="13329" max="13329" width="7.85546875" style="83" customWidth="1"/>
    <col min="13330" max="13330" width="8.28515625" style="83" customWidth="1"/>
    <col min="13331" max="13331" width="9.140625" style="83" customWidth="1"/>
    <col min="13332" max="13332" width="9.85546875" style="83" customWidth="1"/>
    <col min="13333" max="13333" width="10.85546875" style="83" customWidth="1"/>
    <col min="13334" max="13334" width="12.85546875" style="83" customWidth="1"/>
    <col min="13335" max="13335" width="10.28515625" style="83" customWidth="1"/>
    <col min="13336" max="13336" width="27.7109375" style="83" customWidth="1"/>
    <col min="13337" max="13565" width="11.42578125" style="83"/>
    <col min="13566" max="13566" width="4" style="83" customWidth="1"/>
    <col min="13567" max="13567" width="8.5703125" style="83" customWidth="1"/>
    <col min="13568" max="13568" width="11.5703125" style="83" customWidth="1"/>
    <col min="13569" max="13569" width="28.5703125" style="83" customWidth="1"/>
    <col min="13570" max="13570" width="22.28515625" style="83" customWidth="1"/>
    <col min="13571" max="13571" width="11.42578125" style="83" customWidth="1"/>
    <col min="13572" max="13572" width="12" style="83" customWidth="1"/>
    <col min="13573" max="13573" width="16.5703125" style="83" customWidth="1"/>
    <col min="13574" max="13574" width="11.5703125" style="83" customWidth="1"/>
    <col min="13575" max="13575" width="8" style="83" customWidth="1"/>
    <col min="13576" max="13576" width="9.5703125" style="83" customWidth="1"/>
    <col min="13577" max="13577" width="8.5703125" style="83" customWidth="1"/>
    <col min="13578" max="13578" width="9.85546875" style="83" customWidth="1"/>
    <col min="13579" max="13579" width="7.85546875" style="83" customWidth="1"/>
    <col min="13580" max="13580" width="8" style="83" customWidth="1"/>
    <col min="13581" max="13581" width="7.7109375" style="83" customWidth="1"/>
    <col min="13582" max="13582" width="12.5703125" style="83" customWidth="1"/>
    <col min="13583" max="13583" width="7.85546875" style="83" customWidth="1"/>
    <col min="13584" max="13584" width="5.7109375" style="83" customWidth="1"/>
    <col min="13585" max="13585" width="7.85546875" style="83" customWidth="1"/>
    <col min="13586" max="13586" width="8.28515625" style="83" customWidth="1"/>
    <col min="13587" max="13587" width="9.140625" style="83" customWidth="1"/>
    <col min="13588" max="13588" width="9.85546875" style="83" customWidth="1"/>
    <col min="13589" max="13589" width="10.85546875" style="83" customWidth="1"/>
    <col min="13590" max="13590" width="12.85546875" style="83" customWidth="1"/>
    <col min="13591" max="13591" width="10.28515625" style="83" customWidth="1"/>
    <col min="13592" max="13592" width="27.7109375" style="83" customWidth="1"/>
    <col min="13593" max="13821" width="11.42578125" style="83"/>
    <col min="13822" max="13822" width="4" style="83" customWidth="1"/>
    <col min="13823" max="13823" width="8.5703125" style="83" customWidth="1"/>
    <col min="13824" max="13824" width="11.5703125" style="83" customWidth="1"/>
    <col min="13825" max="13825" width="28.5703125" style="83" customWidth="1"/>
    <col min="13826" max="13826" width="22.28515625" style="83" customWidth="1"/>
    <col min="13827" max="13827" width="11.42578125" style="83" customWidth="1"/>
    <col min="13828" max="13828" width="12" style="83" customWidth="1"/>
    <col min="13829" max="13829" width="16.5703125" style="83" customWidth="1"/>
    <col min="13830" max="13830" width="11.5703125" style="83" customWidth="1"/>
    <col min="13831" max="13831" width="8" style="83" customWidth="1"/>
    <col min="13832" max="13832" width="9.5703125" style="83" customWidth="1"/>
    <col min="13833" max="13833" width="8.5703125" style="83" customWidth="1"/>
    <col min="13834" max="13834" width="9.85546875" style="83" customWidth="1"/>
    <col min="13835" max="13835" width="7.85546875" style="83" customWidth="1"/>
    <col min="13836" max="13836" width="8" style="83" customWidth="1"/>
    <col min="13837" max="13837" width="7.7109375" style="83" customWidth="1"/>
    <col min="13838" max="13838" width="12.5703125" style="83" customWidth="1"/>
    <col min="13839" max="13839" width="7.85546875" style="83" customWidth="1"/>
    <col min="13840" max="13840" width="5.7109375" style="83" customWidth="1"/>
    <col min="13841" max="13841" width="7.85546875" style="83" customWidth="1"/>
    <col min="13842" max="13842" width="8.28515625" style="83" customWidth="1"/>
    <col min="13843" max="13843" width="9.140625" style="83" customWidth="1"/>
    <col min="13844" max="13844" width="9.85546875" style="83" customWidth="1"/>
    <col min="13845" max="13845" width="10.85546875" style="83" customWidth="1"/>
    <col min="13846" max="13846" width="12.85546875" style="83" customWidth="1"/>
    <col min="13847" max="13847" width="10.28515625" style="83" customWidth="1"/>
    <col min="13848" max="13848" width="27.7109375" style="83" customWidth="1"/>
    <col min="13849" max="14077" width="11.42578125" style="83"/>
    <col min="14078" max="14078" width="4" style="83" customWidth="1"/>
    <col min="14079" max="14079" width="8.5703125" style="83" customWidth="1"/>
    <col min="14080" max="14080" width="11.5703125" style="83" customWidth="1"/>
    <col min="14081" max="14081" width="28.5703125" style="83" customWidth="1"/>
    <col min="14082" max="14082" width="22.28515625" style="83" customWidth="1"/>
    <col min="14083" max="14083" width="11.42578125" style="83" customWidth="1"/>
    <col min="14084" max="14084" width="12" style="83" customWidth="1"/>
    <col min="14085" max="14085" width="16.5703125" style="83" customWidth="1"/>
    <col min="14086" max="14086" width="11.5703125" style="83" customWidth="1"/>
    <col min="14087" max="14087" width="8" style="83" customWidth="1"/>
    <col min="14088" max="14088" width="9.5703125" style="83" customWidth="1"/>
    <col min="14089" max="14089" width="8.5703125" style="83" customWidth="1"/>
    <col min="14090" max="14090" width="9.85546875" style="83" customWidth="1"/>
    <col min="14091" max="14091" width="7.85546875" style="83" customWidth="1"/>
    <col min="14092" max="14092" width="8" style="83" customWidth="1"/>
    <col min="14093" max="14093" width="7.7109375" style="83" customWidth="1"/>
    <col min="14094" max="14094" width="12.5703125" style="83" customWidth="1"/>
    <col min="14095" max="14095" width="7.85546875" style="83" customWidth="1"/>
    <col min="14096" max="14096" width="5.7109375" style="83" customWidth="1"/>
    <col min="14097" max="14097" width="7.85546875" style="83" customWidth="1"/>
    <col min="14098" max="14098" width="8.28515625" style="83" customWidth="1"/>
    <col min="14099" max="14099" width="9.140625" style="83" customWidth="1"/>
    <col min="14100" max="14100" width="9.85546875" style="83" customWidth="1"/>
    <col min="14101" max="14101" width="10.85546875" style="83" customWidth="1"/>
    <col min="14102" max="14102" width="12.85546875" style="83" customWidth="1"/>
    <col min="14103" max="14103" width="10.28515625" style="83" customWidth="1"/>
    <col min="14104" max="14104" width="27.7109375" style="83" customWidth="1"/>
    <col min="14105" max="14333" width="11.42578125" style="83"/>
    <col min="14334" max="14334" width="4" style="83" customWidth="1"/>
    <col min="14335" max="14335" width="8.5703125" style="83" customWidth="1"/>
    <col min="14336" max="14336" width="11.5703125" style="83" customWidth="1"/>
    <col min="14337" max="14337" width="28.5703125" style="83" customWidth="1"/>
    <col min="14338" max="14338" width="22.28515625" style="83" customWidth="1"/>
    <col min="14339" max="14339" width="11.42578125" style="83" customWidth="1"/>
    <col min="14340" max="14340" width="12" style="83" customWidth="1"/>
    <col min="14341" max="14341" width="16.5703125" style="83" customWidth="1"/>
    <col min="14342" max="14342" width="11.5703125" style="83" customWidth="1"/>
    <col min="14343" max="14343" width="8" style="83" customWidth="1"/>
    <col min="14344" max="14344" width="9.5703125" style="83" customWidth="1"/>
    <col min="14345" max="14345" width="8.5703125" style="83" customWidth="1"/>
    <col min="14346" max="14346" width="9.85546875" style="83" customWidth="1"/>
    <col min="14347" max="14347" width="7.85546875" style="83" customWidth="1"/>
    <col min="14348" max="14348" width="8" style="83" customWidth="1"/>
    <col min="14349" max="14349" width="7.7109375" style="83" customWidth="1"/>
    <col min="14350" max="14350" width="12.5703125" style="83" customWidth="1"/>
    <col min="14351" max="14351" width="7.85546875" style="83" customWidth="1"/>
    <col min="14352" max="14352" width="5.7109375" style="83" customWidth="1"/>
    <col min="14353" max="14353" width="7.85546875" style="83" customWidth="1"/>
    <col min="14354" max="14354" width="8.28515625" style="83" customWidth="1"/>
    <col min="14355" max="14355" width="9.140625" style="83" customWidth="1"/>
    <col min="14356" max="14356" width="9.85546875" style="83" customWidth="1"/>
    <col min="14357" max="14357" width="10.85546875" style="83" customWidth="1"/>
    <col min="14358" max="14358" width="12.85546875" style="83" customWidth="1"/>
    <col min="14359" max="14359" width="10.28515625" style="83" customWidth="1"/>
    <col min="14360" max="14360" width="27.7109375" style="83" customWidth="1"/>
    <col min="14361" max="14589" width="11.42578125" style="83"/>
    <col min="14590" max="14590" width="4" style="83" customWidth="1"/>
    <col min="14591" max="14591" width="8.5703125" style="83" customWidth="1"/>
    <col min="14592" max="14592" width="11.5703125" style="83" customWidth="1"/>
    <col min="14593" max="14593" width="28.5703125" style="83" customWidth="1"/>
    <col min="14594" max="14594" width="22.28515625" style="83" customWidth="1"/>
    <col min="14595" max="14595" width="11.42578125" style="83" customWidth="1"/>
    <col min="14596" max="14596" width="12" style="83" customWidth="1"/>
    <col min="14597" max="14597" width="16.5703125" style="83" customWidth="1"/>
    <col min="14598" max="14598" width="11.5703125" style="83" customWidth="1"/>
    <col min="14599" max="14599" width="8" style="83" customWidth="1"/>
    <col min="14600" max="14600" width="9.5703125" style="83" customWidth="1"/>
    <col min="14601" max="14601" width="8.5703125" style="83" customWidth="1"/>
    <col min="14602" max="14602" width="9.85546875" style="83" customWidth="1"/>
    <col min="14603" max="14603" width="7.85546875" style="83" customWidth="1"/>
    <col min="14604" max="14604" width="8" style="83" customWidth="1"/>
    <col min="14605" max="14605" width="7.7109375" style="83" customWidth="1"/>
    <col min="14606" max="14606" width="12.5703125" style="83" customWidth="1"/>
    <col min="14607" max="14607" width="7.85546875" style="83" customWidth="1"/>
    <col min="14608" max="14608" width="5.7109375" style="83" customWidth="1"/>
    <col min="14609" max="14609" width="7.85546875" style="83" customWidth="1"/>
    <col min="14610" max="14610" width="8.28515625" style="83" customWidth="1"/>
    <col min="14611" max="14611" width="9.140625" style="83" customWidth="1"/>
    <col min="14612" max="14612" width="9.85546875" style="83" customWidth="1"/>
    <col min="14613" max="14613" width="10.85546875" style="83" customWidth="1"/>
    <col min="14614" max="14614" width="12.85546875" style="83" customWidth="1"/>
    <col min="14615" max="14615" width="10.28515625" style="83" customWidth="1"/>
    <col min="14616" max="14616" width="27.7109375" style="83" customWidth="1"/>
    <col min="14617" max="14845" width="11.42578125" style="83"/>
    <col min="14846" max="14846" width="4" style="83" customWidth="1"/>
    <col min="14847" max="14847" width="8.5703125" style="83" customWidth="1"/>
    <col min="14848" max="14848" width="11.5703125" style="83" customWidth="1"/>
    <col min="14849" max="14849" width="28.5703125" style="83" customWidth="1"/>
    <col min="14850" max="14850" width="22.28515625" style="83" customWidth="1"/>
    <col min="14851" max="14851" width="11.42578125" style="83" customWidth="1"/>
    <col min="14852" max="14852" width="12" style="83" customWidth="1"/>
    <col min="14853" max="14853" width="16.5703125" style="83" customWidth="1"/>
    <col min="14854" max="14854" width="11.5703125" style="83" customWidth="1"/>
    <col min="14855" max="14855" width="8" style="83" customWidth="1"/>
    <col min="14856" max="14856" width="9.5703125" style="83" customWidth="1"/>
    <col min="14857" max="14857" width="8.5703125" style="83" customWidth="1"/>
    <col min="14858" max="14858" width="9.85546875" style="83" customWidth="1"/>
    <col min="14859" max="14859" width="7.85546875" style="83" customWidth="1"/>
    <col min="14860" max="14860" width="8" style="83" customWidth="1"/>
    <col min="14861" max="14861" width="7.7109375" style="83" customWidth="1"/>
    <col min="14862" max="14862" width="12.5703125" style="83" customWidth="1"/>
    <col min="14863" max="14863" width="7.85546875" style="83" customWidth="1"/>
    <col min="14864" max="14864" width="5.7109375" style="83" customWidth="1"/>
    <col min="14865" max="14865" width="7.85546875" style="83" customWidth="1"/>
    <col min="14866" max="14866" width="8.28515625" style="83" customWidth="1"/>
    <col min="14867" max="14867" width="9.140625" style="83" customWidth="1"/>
    <col min="14868" max="14868" width="9.85546875" style="83" customWidth="1"/>
    <col min="14869" max="14869" width="10.85546875" style="83" customWidth="1"/>
    <col min="14870" max="14870" width="12.85546875" style="83" customWidth="1"/>
    <col min="14871" max="14871" width="10.28515625" style="83" customWidth="1"/>
    <col min="14872" max="14872" width="27.7109375" style="83" customWidth="1"/>
    <col min="14873" max="15101" width="11.42578125" style="83"/>
    <col min="15102" max="15102" width="4" style="83" customWidth="1"/>
    <col min="15103" max="15103" width="8.5703125" style="83" customWidth="1"/>
    <col min="15104" max="15104" width="11.5703125" style="83" customWidth="1"/>
    <col min="15105" max="15105" width="28.5703125" style="83" customWidth="1"/>
    <col min="15106" max="15106" width="22.28515625" style="83" customWidth="1"/>
    <col min="15107" max="15107" width="11.42578125" style="83" customWidth="1"/>
    <col min="15108" max="15108" width="12" style="83" customWidth="1"/>
    <col min="15109" max="15109" width="16.5703125" style="83" customWidth="1"/>
    <col min="15110" max="15110" width="11.5703125" style="83" customWidth="1"/>
    <col min="15111" max="15111" width="8" style="83" customWidth="1"/>
    <col min="15112" max="15112" width="9.5703125" style="83" customWidth="1"/>
    <col min="15113" max="15113" width="8.5703125" style="83" customWidth="1"/>
    <col min="15114" max="15114" width="9.85546875" style="83" customWidth="1"/>
    <col min="15115" max="15115" width="7.85546875" style="83" customWidth="1"/>
    <col min="15116" max="15116" width="8" style="83" customWidth="1"/>
    <col min="15117" max="15117" width="7.7109375" style="83" customWidth="1"/>
    <col min="15118" max="15118" width="12.5703125" style="83" customWidth="1"/>
    <col min="15119" max="15119" width="7.85546875" style="83" customWidth="1"/>
    <col min="15120" max="15120" width="5.7109375" style="83" customWidth="1"/>
    <col min="15121" max="15121" width="7.85546875" style="83" customWidth="1"/>
    <col min="15122" max="15122" width="8.28515625" style="83" customWidth="1"/>
    <col min="15123" max="15123" width="9.140625" style="83" customWidth="1"/>
    <col min="15124" max="15124" width="9.85546875" style="83" customWidth="1"/>
    <col min="15125" max="15125" width="10.85546875" style="83" customWidth="1"/>
    <col min="15126" max="15126" width="12.85546875" style="83" customWidth="1"/>
    <col min="15127" max="15127" width="10.28515625" style="83" customWidth="1"/>
    <col min="15128" max="15128" width="27.7109375" style="83" customWidth="1"/>
    <col min="15129" max="15357" width="11.42578125" style="83"/>
    <col min="15358" max="15358" width="4" style="83" customWidth="1"/>
    <col min="15359" max="15359" width="8.5703125" style="83" customWidth="1"/>
    <col min="15360" max="15360" width="11.5703125" style="83" customWidth="1"/>
    <col min="15361" max="15361" width="28.5703125" style="83" customWidth="1"/>
    <col min="15362" max="15362" width="22.28515625" style="83" customWidth="1"/>
    <col min="15363" max="15363" width="11.42578125" style="83" customWidth="1"/>
    <col min="15364" max="15364" width="12" style="83" customWidth="1"/>
    <col min="15365" max="15365" width="16.5703125" style="83" customWidth="1"/>
    <col min="15366" max="15366" width="11.5703125" style="83" customWidth="1"/>
    <col min="15367" max="15367" width="8" style="83" customWidth="1"/>
    <col min="15368" max="15368" width="9.5703125" style="83" customWidth="1"/>
    <col min="15369" max="15369" width="8.5703125" style="83" customWidth="1"/>
    <col min="15370" max="15370" width="9.85546875" style="83" customWidth="1"/>
    <col min="15371" max="15371" width="7.85546875" style="83" customWidth="1"/>
    <col min="15372" max="15372" width="8" style="83" customWidth="1"/>
    <col min="15373" max="15373" width="7.7109375" style="83" customWidth="1"/>
    <col min="15374" max="15374" width="12.5703125" style="83" customWidth="1"/>
    <col min="15375" max="15375" width="7.85546875" style="83" customWidth="1"/>
    <col min="15376" max="15376" width="5.7109375" style="83" customWidth="1"/>
    <col min="15377" max="15377" width="7.85546875" style="83" customWidth="1"/>
    <col min="15378" max="15378" width="8.28515625" style="83" customWidth="1"/>
    <col min="15379" max="15379" width="9.140625" style="83" customWidth="1"/>
    <col min="15380" max="15380" width="9.85546875" style="83" customWidth="1"/>
    <col min="15381" max="15381" width="10.85546875" style="83" customWidth="1"/>
    <col min="15382" max="15382" width="12.85546875" style="83" customWidth="1"/>
    <col min="15383" max="15383" width="10.28515625" style="83" customWidth="1"/>
    <col min="15384" max="15384" width="27.7109375" style="83" customWidth="1"/>
    <col min="15385" max="15613" width="11.42578125" style="83"/>
    <col min="15614" max="15614" width="4" style="83" customWidth="1"/>
    <col min="15615" max="15615" width="8.5703125" style="83" customWidth="1"/>
    <col min="15616" max="15616" width="11.5703125" style="83" customWidth="1"/>
    <col min="15617" max="15617" width="28.5703125" style="83" customWidth="1"/>
    <col min="15618" max="15618" width="22.28515625" style="83" customWidth="1"/>
    <col min="15619" max="15619" width="11.42578125" style="83" customWidth="1"/>
    <col min="15620" max="15620" width="12" style="83" customWidth="1"/>
    <col min="15621" max="15621" width="16.5703125" style="83" customWidth="1"/>
    <col min="15622" max="15622" width="11.5703125" style="83" customWidth="1"/>
    <col min="15623" max="15623" width="8" style="83" customWidth="1"/>
    <col min="15624" max="15624" width="9.5703125" style="83" customWidth="1"/>
    <col min="15625" max="15625" width="8.5703125" style="83" customWidth="1"/>
    <col min="15626" max="15626" width="9.85546875" style="83" customWidth="1"/>
    <col min="15627" max="15627" width="7.85546875" style="83" customWidth="1"/>
    <col min="15628" max="15628" width="8" style="83" customWidth="1"/>
    <col min="15629" max="15629" width="7.7109375" style="83" customWidth="1"/>
    <col min="15630" max="15630" width="12.5703125" style="83" customWidth="1"/>
    <col min="15631" max="15631" width="7.85546875" style="83" customWidth="1"/>
    <col min="15632" max="15632" width="5.7109375" style="83" customWidth="1"/>
    <col min="15633" max="15633" width="7.85546875" style="83" customWidth="1"/>
    <col min="15634" max="15634" width="8.28515625" style="83" customWidth="1"/>
    <col min="15635" max="15635" width="9.140625" style="83" customWidth="1"/>
    <col min="15636" max="15636" width="9.85546875" style="83" customWidth="1"/>
    <col min="15637" max="15637" width="10.85546875" style="83" customWidth="1"/>
    <col min="15638" max="15638" width="12.85546875" style="83" customWidth="1"/>
    <col min="15639" max="15639" width="10.28515625" style="83" customWidth="1"/>
    <col min="15640" max="15640" width="27.7109375" style="83" customWidth="1"/>
    <col min="15641" max="15869" width="11.42578125" style="83"/>
    <col min="15870" max="15870" width="4" style="83" customWidth="1"/>
    <col min="15871" max="15871" width="8.5703125" style="83" customWidth="1"/>
    <col min="15872" max="15872" width="11.5703125" style="83" customWidth="1"/>
    <col min="15873" max="15873" width="28.5703125" style="83" customWidth="1"/>
    <col min="15874" max="15874" width="22.28515625" style="83" customWidth="1"/>
    <col min="15875" max="15875" width="11.42578125" style="83" customWidth="1"/>
    <col min="15876" max="15876" width="12" style="83" customWidth="1"/>
    <col min="15877" max="15877" width="16.5703125" style="83" customWidth="1"/>
    <col min="15878" max="15878" width="11.5703125" style="83" customWidth="1"/>
    <col min="15879" max="15879" width="8" style="83" customWidth="1"/>
    <col min="15880" max="15880" width="9.5703125" style="83" customWidth="1"/>
    <col min="15881" max="15881" width="8.5703125" style="83" customWidth="1"/>
    <col min="15882" max="15882" width="9.85546875" style="83" customWidth="1"/>
    <col min="15883" max="15883" width="7.85546875" style="83" customWidth="1"/>
    <col min="15884" max="15884" width="8" style="83" customWidth="1"/>
    <col min="15885" max="15885" width="7.7109375" style="83" customWidth="1"/>
    <col min="15886" max="15886" width="12.5703125" style="83" customWidth="1"/>
    <col min="15887" max="15887" width="7.85546875" style="83" customWidth="1"/>
    <col min="15888" max="15888" width="5.7109375" style="83" customWidth="1"/>
    <col min="15889" max="15889" width="7.85546875" style="83" customWidth="1"/>
    <col min="15890" max="15890" width="8.28515625" style="83" customWidth="1"/>
    <col min="15891" max="15891" width="9.140625" style="83" customWidth="1"/>
    <col min="15892" max="15892" width="9.85546875" style="83" customWidth="1"/>
    <col min="15893" max="15893" width="10.85546875" style="83" customWidth="1"/>
    <col min="15894" max="15894" width="12.85546875" style="83" customWidth="1"/>
    <col min="15895" max="15895" width="10.28515625" style="83" customWidth="1"/>
    <col min="15896" max="15896" width="27.7109375" style="83" customWidth="1"/>
    <col min="15897" max="16125" width="11.42578125" style="83"/>
    <col min="16126" max="16126" width="4" style="83" customWidth="1"/>
    <col min="16127" max="16127" width="8.5703125" style="83" customWidth="1"/>
    <col min="16128" max="16128" width="11.5703125" style="83" customWidth="1"/>
    <col min="16129" max="16129" width="28.5703125" style="83" customWidth="1"/>
    <col min="16130" max="16130" width="22.28515625" style="83" customWidth="1"/>
    <col min="16131" max="16131" width="11.42578125" style="83" customWidth="1"/>
    <col min="16132" max="16132" width="12" style="83" customWidth="1"/>
    <col min="16133" max="16133" width="16.5703125" style="83" customWidth="1"/>
    <col min="16134" max="16134" width="11.5703125" style="83" customWidth="1"/>
    <col min="16135" max="16135" width="8" style="83" customWidth="1"/>
    <col min="16136" max="16136" width="9.5703125" style="83" customWidth="1"/>
    <col min="16137" max="16137" width="8.5703125" style="83" customWidth="1"/>
    <col min="16138" max="16138" width="9.85546875" style="83" customWidth="1"/>
    <col min="16139" max="16139" width="7.85546875" style="83" customWidth="1"/>
    <col min="16140" max="16140" width="8" style="83" customWidth="1"/>
    <col min="16141" max="16141" width="7.7109375" style="83" customWidth="1"/>
    <col min="16142" max="16142" width="12.5703125" style="83" customWidth="1"/>
    <col min="16143" max="16143" width="7.85546875" style="83" customWidth="1"/>
    <col min="16144" max="16144" width="5.7109375" style="83" customWidth="1"/>
    <col min="16145" max="16145" width="7.85546875" style="83" customWidth="1"/>
    <col min="16146" max="16146" width="8.28515625" style="83" customWidth="1"/>
    <col min="16147" max="16147" width="9.140625" style="83" customWidth="1"/>
    <col min="16148" max="16148" width="9.85546875" style="83" customWidth="1"/>
    <col min="16149" max="16149" width="10.85546875" style="83" customWidth="1"/>
    <col min="16150" max="16150" width="12.85546875" style="83" customWidth="1"/>
    <col min="16151" max="16151" width="10.28515625" style="83" customWidth="1"/>
    <col min="16152" max="16152" width="27.7109375" style="83" customWidth="1"/>
    <col min="16153" max="16384" width="11.42578125" style="83"/>
  </cols>
  <sheetData>
    <row r="2" spans="2:28" ht="19.149999999999999" customHeight="1" x14ac:dyDescent="0.2">
      <c r="B2" s="1001" t="s">
        <v>453</v>
      </c>
      <c r="C2" s="1001"/>
      <c r="D2" s="1001"/>
      <c r="E2" s="1001"/>
      <c r="F2" s="1001"/>
      <c r="G2" s="1001"/>
      <c r="H2" s="1001"/>
      <c r="I2" s="1001"/>
      <c r="J2" s="1001"/>
      <c r="K2" s="1001"/>
      <c r="L2" s="1001"/>
      <c r="M2" s="1001"/>
      <c r="N2" s="1001"/>
      <c r="O2" s="1001"/>
      <c r="P2" s="1001"/>
      <c r="Q2" s="1001"/>
      <c r="R2" s="1001"/>
      <c r="S2" s="1001"/>
      <c r="T2" s="1001"/>
      <c r="U2" s="1001"/>
      <c r="V2" s="1001"/>
      <c r="W2" s="1001"/>
      <c r="X2" s="1001"/>
      <c r="Y2" s="1001"/>
      <c r="Z2" s="1001"/>
      <c r="AA2" s="265"/>
      <c r="AB2" s="217"/>
    </row>
    <row r="3" spans="2:28" ht="21.6" customHeight="1" x14ac:dyDescent="0.2">
      <c r="C3" s="1001" t="s">
        <v>315</v>
      </c>
      <c r="D3" s="1001"/>
      <c r="E3" s="1001"/>
      <c r="F3" s="1001"/>
      <c r="G3" s="1001"/>
      <c r="H3" s="1001"/>
      <c r="I3" s="1001"/>
      <c r="J3" s="1001"/>
      <c r="K3" s="1001"/>
      <c r="L3" s="1001"/>
      <c r="M3" s="1001"/>
      <c r="N3" s="1001"/>
      <c r="O3" s="1001"/>
      <c r="P3" s="1001"/>
      <c r="Q3" s="1001"/>
      <c r="R3" s="1001"/>
      <c r="S3" s="1001"/>
      <c r="T3" s="1001"/>
      <c r="U3" s="1001"/>
      <c r="V3" s="1001"/>
      <c r="W3" s="1001"/>
      <c r="X3" s="1001"/>
      <c r="Y3" s="1001"/>
      <c r="Z3" s="1001"/>
      <c r="AA3" s="265"/>
    </row>
    <row r="4" spans="2:28" ht="20.25" x14ac:dyDescent="0.3">
      <c r="C4" s="1002" t="s">
        <v>230</v>
      </c>
      <c r="D4" s="1002"/>
      <c r="E4" s="1002"/>
      <c r="F4" s="1002"/>
      <c r="G4" s="1002"/>
      <c r="H4" s="1002"/>
      <c r="I4" s="1002"/>
      <c r="J4" s="1002"/>
      <c r="K4" s="1002"/>
      <c r="L4" s="1002"/>
      <c r="M4" s="1002"/>
      <c r="N4" s="1002"/>
      <c r="O4" s="1002"/>
      <c r="P4" s="1002"/>
      <c r="Q4" s="1002"/>
      <c r="R4" s="1002"/>
      <c r="S4" s="1002"/>
      <c r="T4" s="1002"/>
      <c r="U4" s="1002"/>
      <c r="V4" s="1002"/>
      <c r="W4" s="1002"/>
      <c r="X4" s="1002"/>
      <c r="Y4" s="1002"/>
      <c r="Z4" s="1002"/>
      <c r="AA4" s="264"/>
    </row>
    <row r="5" spans="2:28" ht="14.25" x14ac:dyDescent="0.2">
      <c r="C5" s="677"/>
      <c r="D5" s="677"/>
      <c r="E5" s="678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2"/>
    </row>
    <row r="8" spans="2:28" ht="18" x14ac:dyDescent="0.25">
      <c r="F8" s="215"/>
      <c r="K8" s="214"/>
      <c r="M8" s="179"/>
      <c r="N8" s="179"/>
      <c r="O8" s="179"/>
      <c r="P8" s="179"/>
      <c r="Q8" s="179"/>
      <c r="R8" s="179"/>
      <c r="S8" s="261"/>
      <c r="T8" s="179"/>
      <c r="U8" s="707"/>
      <c r="V8" s="708"/>
      <c r="W8" s="709"/>
      <c r="X8" s="179"/>
      <c r="Y8" s="179"/>
      <c r="Z8" s="179"/>
    </row>
    <row r="9" spans="2:28" ht="18" x14ac:dyDescent="0.25">
      <c r="F9" s="215"/>
      <c r="M9" s="214"/>
      <c r="Q9" s="179"/>
      <c r="R9" s="179"/>
      <c r="S9" s="261"/>
      <c r="T9" s="179"/>
      <c r="U9" s="707"/>
      <c r="V9" s="708"/>
      <c r="W9" s="709"/>
      <c r="X9" s="179"/>
      <c r="Y9" s="179"/>
      <c r="Z9" s="179"/>
    </row>
    <row r="10" spans="2:28" ht="18" x14ac:dyDescent="0.25">
      <c r="F10" s="215"/>
      <c r="M10" s="253" t="s">
        <v>296</v>
      </c>
      <c r="O10" s="212"/>
      <c r="Q10" s="179"/>
      <c r="R10" s="179"/>
      <c r="S10" s="261"/>
      <c r="T10" s="179"/>
      <c r="U10" s="707"/>
      <c r="V10" s="708"/>
      <c r="W10" s="709"/>
      <c r="X10" s="179"/>
      <c r="Y10" s="179"/>
      <c r="Z10" s="179"/>
    </row>
    <row r="11" spans="2:28" ht="20.25" x14ac:dyDescent="0.25">
      <c r="F11" s="701"/>
      <c r="G11" s="218"/>
      <c r="M11" s="253" t="s">
        <v>290</v>
      </c>
      <c r="O11" s="212"/>
      <c r="Q11" s="179"/>
      <c r="R11" s="179"/>
      <c r="S11" s="261"/>
      <c r="T11" s="179"/>
      <c r="U11" s="707" t="s">
        <v>294</v>
      </c>
      <c r="V11" s="1004" t="s">
        <v>3001</v>
      </c>
      <c r="W11" s="1004"/>
      <c r="X11" s="179"/>
      <c r="Y11" s="179"/>
      <c r="Z11" s="179"/>
    </row>
    <row r="12" spans="2:28" ht="20.25" x14ac:dyDescent="0.3">
      <c r="D12" s="466"/>
      <c r="E12" s="466"/>
      <c r="F12" s="702" t="s">
        <v>292</v>
      </c>
      <c r="G12" s="703" t="s">
        <v>2999</v>
      </c>
      <c r="H12" s="86"/>
      <c r="I12" s="259"/>
      <c r="L12" s="205" t="s">
        <v>291</v>
      </c>
      <c r="M12" s="253" t="s">
        <v>295</v>
      </c>
      <c r="O12" s="258"/>
      <c r="Q12" s="257"/>
      <c r="R12" s="251"/>
      <c r="S12" s="1003"/>
      <c r="T12" s="1003"/>
      <c r="U12" s="707"/>
      <c r="V12" s="711"/>
      <c r="W12" s="712"/>
      <c r="X12" s="195"/>
      <c r="Y12" s="195"/>
      <c r="Z12" s="248"/>
    </row>
    <row r="13" spans="2:28" ht="18" x14ac:dyDescent="0.25">
      <c r="D13" s="680"/>
      <c r="E13" s="680"/>
      <c r="F13" s="704" t="s">
        <v>289</v>
      </c>
      <c r="G13" s="705" t="s">
        <v>3000</v>
      </c>
      <c r="H13" s="195"/>
      <c r="I13" s="195"/>
      <c r="L13" s="190"/>
      <c r="M13" s="253" t="s">
        <v>314</v>
      </c>
      <c r="O13" s="256"/>
      <c r="Q13" s="195"/>
      <c r="R13" s="251"/>
      <c r="S13" s="1003"/>
      <c r="T13" s="1003"/>
      <c r="U13" s="707"/>
      <c r="V13" s="708"/>
      <c r="W13" s="710"/>
      <c r="X13" s="249"/>
      <c r="Y13" s="249"/>
      <c r="Z13" s="248"/>
    </row>
    <row r="14" spans="2:28" ht="15.75" x14ac:dyDescent="0.25">
      <c r="E14" s="680"/>
      <c r="F14" s="706"/>
      <c r="G14" s="706"/>
      <c r="H14" s="255"/>
      <c r="I14" s="255"/>
      <c r="L14" s="254"/>
      <c r="M14" s="253" t="s">
        <v>286</v>
      </c>
      <c r="O14" s="210"/>
      <c r="Q14" s="252"/>
      <c r="R14" s="251"/>
      <c r="S14" s="1003"/>
      <c r="T14" s="1003"/>
      <c r="U14" s="195"/>
      <c r="V14" s="250"/>
      <c r="W14" s="249"/>
      <c r="X14" s="249"/>
      <c r="Y14" s="249"/>
      <c r="Z14" s="248"/>
    </row>
    <row r="15" spans="2:28" ht="15" x14ac:dyDescent="0.25">
      <c r="C15" s="681"/>
      <c r="E15" s="682"/>
      <c r="F15" s="80"/>
      <c r="G15" s="80"/>
      <c r="H15" s="80"/>
      <c r="I15" s="80"/>
      <c r="L15" s="80"/>
      <c r="M15" s="80"/>
      <c r="P15" s="80"/>
      <c r="Q15" s="247"/>
      <c r="R15" s="246"/>
      <c r="S15" s="1005"/>
      <c r="T15" s="1005"/>
      <c r="U15" s="195"/>
      <c r="V15" s="245"/>
      <c r="W15" s="195"/>
      <c r="X15" s="195"/>
      <c r="Y15" s="195"/>
      <c r="Z15" s="244"/>
    </row>
    <row r="16" spans="2:28" ht="24.75" customHeight="1" thickBot="1" x14ac:dyDescent="0.3">
      <c r="C16" s="681"/>
      <c r="D16" s="681"/>
      <c r="E16" s="683"/>
      <c r="F16" s="243"/>
      <c r="G16" s="180"/>
      <c r="H16" s="180"/>
      <c r="I16" s="180"/>
      <c r="J16" s="180"/>
      <c r="K16" s="180"/>
      <c r="L16" s="82"/>
      <c r="M16" s="242"/>
      <c r="N16" s="95"/>
      <c r="O16" s="95"/>
      <c r="P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2:27" s="240" customFormat="1" ht="27.75" thickTop="1" thickBot="1" x14ac:dyDescent="0.25">
      <c r="C17" s="1006" t="s">
        <v>313</v>
      </c>
      <c r="D17" s="1007"/>
      <c r="E17" s="1007"/>
      <c r="F17" s="1007"/>
      <c r="G17" s="1007"/>
      <c r="H17" s="1007"/>
      <c r="I17" s="1007"/>
      <c r="J17" s="1007"/>
      <c r="K17" s="1007"/>
      <c r="L17" s="1007"/>
      <c r="M17" s="1007"/>
      <c r="N17" s="1007"/>
      <c r="O17" s="1007"/>
      <c r="P17" s="1007"/>
      <c r="Q17" s="1007"/>
      <c r="R17" s="1007"/>
      <c r="S17" s="1007"/>
      <c r="T17" s="1007"/>
      <c r="U17" s="1007"/>
      <c r="V17" s="1007"/>
      <c r="W17" s="1007"/>
      <c r="X17" s="1007"/>
      <c r="Y17" s="1007"/>
      <c r="Z17" s="1008"/>
      <c r="AA17" s="241"/>
    </row>
    <row r="18" spans="2:27" ht="9" customHeight="1" thickTop="1" thickBot="1" x14ac:dyDescent="0.25">
      <c r="C18" s="684"/>
      <c r="D18" s="684"/>
      <c r="E18" s="685"/>
      <c r="F18" s="239"/>
      <c r="G18" s="239"/>
      <c r="H18" s="239"/>
      <c r="I18" s="239"/>
      <c r="J18" s="237"/>
      <c r="K18" s="236"/>
      <c r="L18" s="238"/>
      <c r="M18" s="237"/>
      <c r="N18" s="236"/>
      <c r="O18" s="236"/>
      <c r="P18" s="236"/>
      <c r="Q18" s="236"/>
      <c r="R18" s="236"/>
      <c r="S18" s="236"/>
      <c r="T18" s="236"/>
      <c r="U18" s="236"/>
      <c r="V18" s="236"/>
      <c r="W18" s="235"/>
      <c r="X18" s="235"/>
      <c r="Y18" s="235"/>
      <c r="Z18" s="234"/>
    </row>
    <row r="19" spans="2:27" s="228" customFormat="1" ht="25.5" customHeight="1" thickTop="1" thickBot="1" x14ac:dyDescent="0.25">
      <c r="C19" s="233">
        <v>5</v>
      </c>
      <c r="D19" s="1009">
        <v>6</v>
      </c>
      <c r="E19" s="1010"/>
      <c r="F19" s="232">
        <v>7</v>
      </c>
      <c r="G19" s="231">
        <v>8</v>
      </c>
      <c r="H19" s="231">
        <v>9</v>
      </c>
      <c r="I19" s="231">
        <v>10</v>
      </c>
      <c r="J19" s="231">
        <v>11</v>
      </c>
      <c r="K19" s="231">
        <v>12</v>
      </c>
      <c r="L19" s="231">
        <v>13</v>
      </c>
      <c r="M19" s="1011">
        <v>14</v>
      </c>
      <c r="N19" s="1012"/>
      <c r="O19" s="1012"/>
      <c r="P19" s="1013"/>
      <c r="Q19" s="1011">
        <v>15</v>
      </c>
      <c r="R19" s="1012"/>
      <c r="S19" s="1013"/>
      <c r="T19" s="231">
        <v>16</v>
      </c>
      <c r="U19" s="230">
        <v>17</v>
      </c>
      <c r="V19" s="1014">
        <v>18</v>
      </c>
      <c r="W19" s="1015"/>
      <c r="X19" s="1015"/>
      <c r="Y19" s="1016"/>
      <c r="Z19" s="229">
        <v>19</v>
      </c>
    </row>
    <row r="20" spans="2:27" s="221" customFormat="1" ht="20.100000000000001" customHeight="1" thickTop="1" x14ac:dyDescent="0.2">
      <c r="C20" s="995" t="s">
        <v>312</v>
      </c>
      <c r="D20" s="997" t="s">
        <v>283</v>
      </c>
      <c r="E20" s="997" t="s">
        <v>311</v>
      </c>
      <c r="F20" s="997" t="s">
        <v>281</v>
      </c>
      <c r="G20" s="997" t="s">
        <v>310</v>
      </c>
      <c r="H20" s="997" t="s">
        <v>309</v>
      </c>
      <c r="I20" s="1019" t="s">
        <v>308</v>
      </c>
      <c r="J20" s="997" t="s">
        <v>307</v>
      </c>
      <c r="K20" s="1019" t="s">
        <v>306</v>
      </c>
      <c r="L20" s="997" t="s">
        <v>305</v>
      </c>
      <c r="M20" s="1021" t="s">
        <v>304</v>
      </c>
      <c r="N20" s="1022"/>
      <c r="O20" s="1022"/>
      <c r="P20" s="1023"/>
      <c r="Q20" s="1021" t="s">
        <v>266</v>
      </c>
      <c r="R20" s="1022"/>
      <c r="S20" s="1023"/>
      <c r="T20" s="997" t="s">
        <v>303</v>
      </c>
      <c r="U20" s="999" t="s">
        <v>302</v>
      </c>
      <c r="V20" s="992" t="s">
        <v>264</v>
      </c>
      <c r="W20" s="993"/>
      <c r="X20" s="993"/>
      <c r="Y20" s="994"/>
      <c r="Z20" s="1017" t="s">
        <v>263</v>
      </c>
    </row>
    <row r="21" spans="2:27" s="221" customFormat="1" ht="39.75" customHeight="1" thickBot="1" x14ac:dyDescent="0.25">
      <c r="C21" s="996"/>
      <c r="D21" s="998"/>
      <c r="E21" s="998"/>
      <c r="F21" s="998"/>
      <c r="G21" s="998"/>
      <c r="H21" s="998"/>
      <c r="I21" s="1020"/>
      <c r="J21" s="998"/>
      <c r="K21" s="1020"/>
      <c r="L21" s="998"/>
      <c r="M21" s="227" t="s">
        <v>251</v>
      </c>
      <c r="N21" s="227" t="s">
        <v>301</v>
      </c>
      <c r="O21" s="227" t="s">
        <v>300</v>
      </c>
      <c r="P21" s="227" t="s">
        <v>299</v>
      </c>
      <c r="Q21" s="226" t="s">
        <v>298</v>
      </c>
      <c r="R21" s="226" t="s">
        <v>251</v>
      </c>
      <c r="S21" s="226" t="s">
        <v>250</v>
      </c>
      <c r="T21" s="998"/>
      <c r="U21" s="1000"/>
      <c r="V21" s="225" t="s">
        <v>249</v>
      </c>
      <c r="W21" s="224" t="s">
        <v>38</v>
      </c>
      <c r="X21" s="223" t="s">
        <v>248</v>
      </c>
      <c r="Y21" s="222" t="s">
        <v>247</v>
      </c>
      <c r="Z21" s="1018"/>
    </row>
    <row r="22" spans="2:27" s="220" customFormat="1" ht="7.5" customHeight="1" thickTop="1" thickBot="1" x14ac:dyDescent="0.25">
      <c r="C22" s="686"/>
      <c r="D22" s="687"/>
      <c r="E22" s="687"/>
      <c r="F22" s="665"/>
      <c r="G22" s="665"/>
      <c r="H22" s="665"/>
      <c r="I22" s="666"/>
      <c r="J22" s="665"/>
      <c r="K22" s="665"/>
      <c r="L22" s="665"/>
      <c r="M22" s="665"/>
      <c r="N22" s="665"/>
      <c r="O22" s="665"/>
      <c r="P22" s="665"/>
      <c r="Q22" s="665"/>
      <c r="R22" s="665"/>
      <c r="S22" s="665"/>
      <c r="T22" s="665"/>
      <c r="U22" s="665"/>
      <c r="V22" s="667"/>
      <c r="W22" s="667"/>
      <c r="X22" s="667"/>
      <c r="Y22" s="668"/>
      <c r="Z22" s="669"/>
    </row>
    <row r="23" spans="2:27" s="220" customFormat="1" ht="45.75" customHeight="1" thickTop="1" x14ac:dyDescent="0.2">
      <c r="B23" s="674"/>
      <c r="C23" s="688">
        <v>1</v>
      </c>
      <c r="D23" s="689">
        <v>1241</v>
      </c>
      <c r="E23" s="689" t="s">
        <v>2298</v>
      </c>
      <c r="F23" s="664" t="s">
        <v>2299</v>
      </c>
      <c r="G23" s="664" t="s">
        <v>2300</v>
      </c>
      <c r="H23" s="664" t="s">
        <v>2301</v>
      </c>
      <c r="I23" s="664" t="s">
        <v>2302</v>
      </c>
      <c r="J23" s="664"/>
      <c r="K23" s="664"/>
      <c r="L23" s="664"/>
      <c r="M23" s="664" t="s">
        <v>2303</v>
      </c>
      <c r="N23" s="664" t="s">
        <v>2304</v>
      </c>
      <c r="O23" s="664" t="s">
        <v>2305</v>
      </c>
      <c r="P23" s="664" t="s">
        <v>2306</v>
      </c>
      <c r="Q23" s="664" t="s">
        <v>470</v>
      </c>
      <c r="R23" s="664" t="s">
        <v>2305</v>
      </c>
      <c r="S23" s="664" t="s">
        <v>2304</v>
      </c>
      <c r="T23" s="664" t="s">
        <v>2307</v>
      </c>
      <c r="U23" s="664" t="s">
        <v>2308</v>
      </c>
      <c r="V23" s="664" t="s">
        <v>2309</v>
      </c>
      <c r="W23" s="664">
        <v>20</v>
      </c>
      <c r="X23" s="664" t="s">
        <v>2310</v>
      </c>
      <c r="Y23" s="664" t="s">
        <v>2311</v>
      </c>
      <c r="Z23" s="670" t="s">
        <v>2359</v>
      </c>
    </row>
    <row r="24" spans="2:27" s="220" customFormat="1" ht="57.75" customHeight="1" x14ac:dyDescent="0.2">
      <c r="B24" s="674"/>
      <c r="C24" s="690" t="s">
        <v>2312</v>
      </c>
      <c r="D24" s="691">
        <v>1241</v>
      </c>
      <c r="E24" s="691" t="s">
        <v>2298</v>
      </c>
      <c r="F24" s="662" t="s">
        <v>2299</v>
      </c>
      <c r="G24" s="662" t="s">
        <v>2313</v>
      </c>
      <c r="H24" s="662" t="s">
        <v>2301</v>
      </c>
      <c r="I24" s="662" t="s">
        <v>2314</v>
      </c>
      <c r="J24" s="662"/>
      <c r="K24" s="662"/>
      <c r="L24" s="662"/>
      <c r="M24" s="662" t="s">
        <v>2315</v>
      </c>
      <c r="N24" s="662" t="s">
        <v>2316</v>
      </c>
      <c r="O24" s="662" t="s">
        <v>2317</v>
      </c>
      <c r="P24" s="662" t="s">
        <v>2318</v>
      </c>
      <c r="Q24" s="662" t="s">
        <v>2319</v>
      </c>
      <c r="R24" s="662" t="s">
        <v>2305</v>
      </c>
      <c r="S24" s="662" t="s">
        <v>2316</v>
      </c>
      <c r="T24" s="662" t="s">
        <v>2320</v>
      </c>
      <c r="U24" s="662" t="s">
        <v>2308</v>
      </c>
      <c r="V24" s="662" t="s">
        <v>2321</v>
      </c>
      <c r="W24" s="662">
        <v>20</v>
      </c>
      <c r="X24" s="662" t="s">
        <v>2322</v>
      </c>
      <c r="Y24" s="662" t="s">
        <v>2323</v>
      </c>
      <c r="Z24" s="671" t="s">
        <v>2324</v>
      </c>
    </row>
    <row r="25" spans="2:27" s="220" customFormat="1" ht="15" x14ac:dyDescent="0.2">
      <c r="B25" s="674"/>
      <c r="C25" s="690" t="s">
        <v>2325</v>
      </c>
      <c r="D25" s="691" t="s">
        <v>621</v>
      </c>
      <c r="E25" s="691" t="s">
        <v>2326</v>
      </c>
      <c r="F25" s="662" t="s">
        <v>2327</v>
      </c>
      <c r="G25" s="662" t="s">
        <v>2328</v>
      </c>
      <c r="H25" s="662" t="s">
        <v>2301</v>
      </c>
      <c r="I25" s="662" t="s">
        <v>2329</v>
      </c>
      <c r="J25" s="662" t="s">
        <v>2330</v>
      </c>
      <c r="K25" s="662" t="s">
        <v>2330</v>
      </c>
      <c r="L25" s="662" t="s">
        <v>2330</v>
      </c>
      <c r="M25" s="662" t="s">
        <v>2331</v>
      </c>
      <c r="N25" s="662" t="s">
        <v>2332</v>
      </c>
      <c r="O25" s="662" t="s">
        <v>2333</v>
      </c>
      <c r="P25" s="662" t="s">
        <v>2334</v>
      </c>
      <c r="Q25" s="662" t="s">
        <v>2319</v>
      </c>
      <c r="R25" s="662" t="s">
        <v>2270</v>
      </c>
      <c r="S25" s="662" t="s">
        <v>2332</v>
      </c>
      <c r="T25" s="662" t="s">
        <v>2335</v>
      </c>
      <c r="U25" s="662" t="s">
        <v>2308</v>
      </c>
      <c r="V25" s="662" t="s">
        <v>2336</v>
      </c>
      <c r="W25" s="662">
        <v>3</v>
      </c>
      <c r="X25" s="662" t="s">
        <v>2337</v>
      </c>
      <c r="Y25" s="662" t="s">
        <v>2338</v>
      </c>
      <c r="Z25" s="671" t="s">
        <v>2339</v>
      </c>
    </row>
    <row r="26" spans="2:27" s="220" customFormat="1" ht="15" x14ac:dyDescent="0.2">
      <c r="B26" s="674"/>
      <c r="C26" s="690" t="s">
        <v>2298</v>
      </c>
      <c r="D26" s="691" t="s">
        <v>621</v>
      </c>
      <c r="E26" s="691" t="s">
        <v>2326</v>
      </c>
      <c r="F26" s="662" t="s">
        <v>2327</v>
      </c>
      <c r="G26" s="662" t="s">
        <v>2340</v>
      </c>
      <c r="H26" s="662" t="s">
        <v>2301</v>
      </c>
      <c r="I26" s="662" t="s">
        <v>2341</v>
      </c>
      <c r="J26" s="662" t="s">
        <v>2330</v>
      </c>
      <c r="K26" s="662" t="s">
        <v>2330</v>
      </c>
      <c r="L26" s="662" t="s">
        <v>2330</v>
      </c>
      <c r="M26" s="662" t="s">
        <v>2331</v>
      </c>
      <c r="N26" s="662" t="s">
        <v>2332</v>
      </c>
      <c r="O26" s="662" t="s">
        <v>2333</v>
      </c>
      <c r="P26" s="662" t="s">
        <v>2342</v>
      </c>
      <c r="Q26" s="662" t="s">
        <v>2319</v>
      </c>
      <c r="R26" s="662" t="s">
        <v>2270</v>
      </c>
      <c r="S26" s="662" t="s">
        <v>2332</v>
      </c>
      <c r="T26" s="662" t="s">
        <v>2343</v>
      </c>
      <c r="U26" s="662" t="s">
        <v>2308</v>
      </c>
      <c r="V26" s="662" t="s">
        <v>2336</v>
      </c>
      <c r="W26" s="662">
        <v>3</v>
      </c>
      <c r="X26" s="662" t="s">
        <v>2344</v>
      </c>
      <c r="Y26" s="662" t="s">
        <v>2345</v>
      </c>
      <c r="Z26" s="671" t="s">
        <v>2346</v>
      </c>
    </row>
    <row r="27" spans="2:27" s="220" customFormat="1" ht="36.75" customHeight="1" x14ac:dyDescent="0.2">
      <c r="B27" s="674"/>
      <c r="C27" s="690" t="s">
        <v>2347</v>
      </c>
      <c r="D27" s="691" t="s">
        <v>2348</v>
      </c>
      <c r="E27" s="691" t="s">
        <v>2312</v>
      </c>
      <c r="F27" s="662" t="s">
        <v>2349</v>
      </c>
      <c r="G27" s="662" t="s">
        <v>2350</v>
      </c>
      <c r="H27" s="662" t="s">
        <v>2351</v>
      </c>
      <c r="I27" s="662" t="s">
        <v>2352</v>
      </c>
      <c r="J27" s="662"/>
      <c r="K27" s="662"/>
      <c r="L27" s="662"/>
      <c r="M27" s="662" t="s">
        <v>2305</v>
      </c>
      <c r="N27" s="662" t="s">
        <v>2353</v>
      </c>
      <c r="O27" s="662" t="s">
        <v>2305</v>
      </c>
      <c r="P27" s="663">
        <v>3500</v>
      </c>
      <c r="Q27" s="662" t="s">
        <v>470</v>
      </c>
      <c r="R27" s="662" t="s">
        <v>2305</v>
      </c>
      <c r="S27" s="662" t="s">
        <v>2353</v>
      </c>
      <c r="T27" s="662" t="s">
        <v>2354</v>
      </c>
      <c r="U27" s="662" t="s">
        <v>2355</v>
      </c>
      <c r="V27" s="662" t="s">
        <v>2356</v>
      </c>
      <c r="W27" s="662">
        <v>10</v>
      </c>
      <c r="X27" s="662" t="s">
        <v>2357</v>
      </c>
      <c r="Y27" s="662" t="s">
        <v>2358</v>
      </c>
      <c r="Z27" s="671" t="s">
        <v>2359</v>
      </c>
    </row>
    <row r="28" spans="2:27" s="220" customFormat="1" ht="30" x14ac:dyDescent="0.2">
      <c r="B28" s="674"/>
      <c r="C28" s="690" t="s">
        <v>2326</v>
      </c>
      <c r="D28" s="691" t="s">
        <v>621</v>
      </c>
      <c r="E28" s="691" t="s">
        <v>2298</v>
      </c>
      <c r="F28" s="662" t="s">
        <v>2299</v>
      </c>
      <c r="G28" s="662" t="s">
        <v>2360</v>
      </c>
      <c r="H28" s="662" t="s">
        <v>2361</v>
      </c>
      <c r="I28" s="662" t="s">
        <v>2362</v>
      </c>
      <c r="J28" s="662" t="s">
        <v>2363</v>
      </c>
      <c r="K28" s="662" t="s">
        <v>2364</v>
      </c>
      <c r="L28" s="662" t="s">
        <v>2365</v>
      </c>
      <c r="M28" s="662" t="s">
        <v>2366</v>
      </c>
      <c r="N28" s="662" t="s">
        <v>2367</v>
      </c>
      <c r="O28" s="662" t="s">
        <v>2317</v>
      </c>
      <c r="P28" s="662" t="s">
        <v>2368</v>
      </c>
      <c r="Q28" s="662" t="s">
        <v>2319</v>
      </c>
      <c r="R28" s="662" t="s">
        <v>2326</v>
      </c>
      <c r="S28" s="662" t="s">
        <v>2367</v>
      </c>
      <c r="T28" s="662" t="s">
        <v>2369</v>
      </c>
      <c r="U28" s="662" t="s">
        <v>2355</v>
      </c>
      <c r="V28" s="662" t="s">
        <v>2370</v>
      </c>
      <c r="W28" s="662">
        <v>20</v>
      </c>
      <c r="X28" s="662" t="s">
        <v>2371</v>
      </c>
      <c r="Y28" s="662" t="s">
        <v>2372</v>
      </c>
      <c r="Z28" s="671"/>
    </row>
    <row r="29" spans="2:27" s="220" customFormat="1" ht="30" x14ac:dyDescent="0.2">
      <c r="B29" s="674"/>
      <c r="C29" s="690" t="s">
        <v>2373</v>
      </c>
      <c r="D29" s="691" t="s">
        <v>621</v>
      </c>
      <c r="E29" s="691" t="s">
        <v>2326</v>
      </c>
      <c r="F29" s="662" t="s">
        <v>2327</v>
      </c>
      <c r="G29" s="662" t="s">
        <v>2374</v>
      </c>
      <c r="H29" s="662" t="s">
        <v>2375</v>
      </c>
      <c r="I29" s="662" t="s">
        <v>2376</v>
      </c>
      <c r="J29" s="662" t="s">
        <v>2377</v>
      </c>
      <c r="K29" s="662" t="s">
        <v>2378</v>
      </c>
      <c r="L29" s="662" t="s">
        <v>2379</v>
      </c>
      <c r="M29" s="662" t="s">
        <v>2380</v>
      </c>
      <c r="N29" s="662" t="s">
        <v>2381</v>
      </c>
      <c r="O29" s="662" t="s">
        <v>2317</v>
      </c>
      <c r="P29" s="662" t="s">
        <v>2382</v>
      </c>
      <c r="Q29" s="662" t="s">
        <v>2319</v>
      </c>
      <c r="R29" s="662" t="s">
        <v>2383</v>
      </c>
      <c r="S29" s="662" t="s">
        <v>2381</v>
      </c>
      <c r="T29" s="662" t="s">
        <v>2384</v>
      </c>
      <c r="U29" s="662" t="s">
        <v>2355</v>
      </c>
      <c r="V29" s="662" t="s">
        <v>2385</v>
      </c>
      <c r="W29" s="662">
        <v>3</v>
      </c>
      <c r="X29" s="662" t="s">
        <v>2386</v>
      </c>
      <c r="Y29" s="662" t="s">
        <v>2387</v>
      </c>
      <c r="Z29" s="671" t="s">
        <v>2388</v>
      </c>
    </row>
    <row r="30" spans="2:27" s="220" customFormat="1" ht="45" x14ac:dyDescent="0.2">
      <c r="B30" s="674"/>
      <c r="C30" s="690" t="s">
        <v>2389</v>
      </c>
      <c r="D30" s="691" t="s">
        <v>621</v>
      </c>
      <c r="E30" s="691" t="s">
        <v>2326</v>
      </c>
      <c r="F30" s="662" t="s">
        <v>2327</v>
      </c>
      <c r="G30" s="662" t="s">
        <v>2390</v>
      </c>
      <c r="H30" s="662" t="s">
        <v>2391</v>
      </c>
      <c r="I30" s="662" t="s">
        <v>2392</v>
      </c>
      <c r="J30" s="662" t="s">
        <v>2393</v>
      </c>
      <c r="K30" s="662" t="s">
        <v>2394</v>
      </c>
      <c r="L30" s="662" t="s">
        <v>2395</v>
      </c>
      <c r="M30" s="662" t="s">
        <v>2396</v>
      </c>
      <c r="N30" s="662" t="s">
        <v>2397</v>
      </c>
      <c r="O30" s="662" t="s">
        <v>2398</v>
      </c>
      <c r="P30" s="662" t="s">
        <v>2399</v>
      </c>
      <c r="Q30" s="662" t="s">
        <v>2400</v>
      </c>
      <c r="R30" s="662" t="s">
        <v>2401</v>
      </c>
      <c r="S30" s="662" t="s">
        <v>2397</v>
      </c>
      <c r="T30" s="662" t="s">
        <v>2402</v>
      </c>
      <c r="U30" s="662" t="s">
        <v>2403</v>
      </c>
      <c r="V30" s="662" t="s">
        <v>2404</v>
      </c>
      <c r="W30" s="662">
        <v>3</v>
      </c>
      <c r="X30" s="662" t="s">
        <v>2405</v>
      </c>
      <c r="Y30" s="662" t="s">
        <v>2406</v>
      </c>
      <c r="Z30" s="671"/>
    </row>
    <row r="31" spans="2:27" s="220" customFormat="1" ht="45" x14ac:dyDescent="0.2">
      <c r="B31" s="674"/>
      <c r="C31" s="690" t="s">
        <v>2407</v>
      </c>
      <c r="D31" s="691" t="s">
        <v>621</v>
      </c>
      <c r="E31" s="691" t="s">
        <v>2326</v>
      </c>
      <c r="F31" s="662" t="s">
        <v>2327</v>
      </c>
      <c r="G31" s="662" t="s">
        <v>2408</v>
      </c>
      <c r="H31" s="662" t="s">
        <v>2391</v>
      </c>
      <c r="I31" s="662" t="s">
        <v>2409</v>
      </c>
      <c r="J31" s="662" t="s">
        <v>2393</v>
      </c>
      <c r="K31" s="662" t="s">
        <v>2394</v>
      </c>
      <c r="L31" s="662" t="s">
        <v>2395</v>
      </c>
      <c r="M31" s="662" t="s">
        <v>2396</v>
      </c>
      <c r="N31" s="662" t="s">
        <v>2410</v>
      </c>
      <c r="O31" s="662" t="s">
        <v>2398</v>
      </c>
      <c r="P31" s="662" t="s">
        <v>2399</v>
      </c>
      <c r="Q31" s="662" t="s">
        <v>2400</v>
      </c>
      <c r="R31" s="662" t="s">
        <v>2401</v>
      </c>
      <c r="S31" s="662" t="s">
        <v>2397</v>
      </c>
      <c r="T31" s="662" t="s">
        <v>2411</v>
      </c>
      <c r="U31" s="662" t="s">
        <v>2403</v>
      </c>
      <c r="V31" s="662" t="s">
        <v>2385</v>
      </c>
      <c r="W31" s="662">
        <v>3</v>
      </c>
      <c r="X31" s="662" t="s">
        <v>2405</v>
      </c>
      <c r="Y31" s="662" t="s">
        <v>2412</v>
      </c>
      <c r="Z31" s="671"/>
    </row>
    <row r="32" spans="2:27" s="220" customFormat="1" ht="75" x14ac:dyDescent="0.2">
      <c r="B32" s="674"/>
      <c r="C32" s="690" t="s">
        <v>2413</v>
      </c>
      <c r="D32" s="691" t="s">
        <v>621</v>
      </c>
      <c r="E32" s="691" t="s">
        <v>2326</v>
      </c>
      <c r="F32" s="662" t="s">
        <v>2327</v>
      </c>
      <c r="G32" s="662" t="s">
        <v>2414</v>
      </c>
      <c r="H32" s="662" t="s">
        <v>2391</v>
      </c>
      <c r="I32" s="662" t="s">
        <v>2415</v>
      </c>
      <c r="J32" s="662" t="s">
        <v>2416</v>
      </c>
      <c r="K32" s="662" t="s">
        <v>2417</v>
      </c>
      <c r="L32" s="662" t="s">
        <v>2418</v>
      </c>
      <c r="M32" s="662" t="s">
        <v>2396</v>
      </c>
      <c r="N32" s="662" t="s">
        <v>2410</v>
      </c>
      <c r="O32" s="662" t="s">
        <v>2398</v>
      </c>
      <c r="P32" s="662" t="s">
        <v>2419</v>
      </c>
      <c r="Q32" s="662" t="s">
        <v>2400</v>
      </c>
      <c r="R32" s="662" t="s">
        <v>2401</v>
      </c>
      <c r="S32" s="662" t="s">
        <v>2397</v>
      </c>
      <c r="T32" s="662" t="s">
        <v>2420</v>
      </c>
      <c r="U32" s="662" t="s">
        <v>2403</v>
      </c>
      <c r="V32" s="662" t="s">
        <v>2385</v>
      </c>
      <c r="W32" s="662">
        <v>3</v>
      </c>
      <c r="X32" s="662" t="s">
        <v>2421</v>
      </c>
      <c r="Y32" s="662" t="s">
        <v>2422</v>
      </c>
      <c r="Z32" s="671" t="s">
        <v>2423</v>
      </c>
    </row>
    <row r="33" spans="2:27" s="220" customFormat="1" ht="45" x14ac:dyDescent="0.2">
      <c r="B33" s="674"/>
      <c r="C33" s="690" t="s">
        <v>545</v>
      </c>
      <c r="D33" s="691" t="s">
        <v>621</v>
      </c>
      <c r="E33" s="691" t="s">
        <v>2326</v>
      </c>
      <c r="F33" s="662" t="s">
        <v>2327</v>
      </c>
      <c r="G33" s="662" t="s">
        <v>2424</v>
      </c>
      <c r="H33" s="662" t="s">
        <v>2391</v>
      </c>
      <c r="I33" s="662" t="s">
        <v>2425</v>
      </c>
      <c r="J33" s="662" t="s">
        <v>2416</v>
      </c>
      <c r="K33" s="662" t="s">
        <v>2417</v>
      </c>
      <c r="L33" s="662" t="s">
        <v>2418</v>
      </c>
      <c r="M33" s="662" t="s">
        <v>2396</v>
      </c>
      <c r="N33" s="662" t="s">
        <v>2410</v>
      </c>
      <c r="O33" s="662" t="s">
        <v>2398</v>
      </c>
      <c r="P33" s="662" t="s">
        <v>2419</v>
      </c>
      <c r="Q33" s="662" t="s">
        <v>2400</v>
      </c>
      <c r="R33" s="662" t="s">
        <v>2401</v>
      </c>
      <c r="S33" s="662" t="s">
        <v>2397</v>
      </c>
      <c r="T33" s="662" t="s">
        <v>2426</v>
      </c>
      <c r="U33" s="662" t="s">
        <v>2403</v>
      </c>
      <c r="V33" s="662" t="s">
        <v>2385</v>
      </c>
      <c r="W33" s="662">
        <v>3</v>
      </c>
      <c r="X33" s="662" t="s">
        <v>2421</v>
      </c>
      <c r="Y33" s="662" t="s">
        <v>2422</v>
      </c>
      <c r="Z33" s="671"/>
    </row>
    <row r="34" spans="2:27" s="220" customFormat="1" ht="45" x14ac:dyDescent="0.2">
      <c r="B34" s="674"/>
      <c r="C34" s="690" t="s">
        <v>547</v>
      </c>
      <c r="D34" s="691" t="s">
        <v>621</v>
      </c>
      <c r="E34" s="691" t="s">
        <v>2326</v>
      </c>
      <c r="F34" s="662" t="s">
        <v>2327</v>
      </c>
      <c r="G34" s="662" t="s">
        <v>2427</v>
      </c>
      <c r="H34" s="662" t="s">
        <v>2391</v>
      </c>
      <c r="I34" s="662" t="s">
        <v>2428</v>
      </c>
      <c r="J34" s="662" t="s">
        <v>2416</v>
      </c>
      <c r="K34" s="662" t="s">
        <v>2417</v>
      </c>
      <c r="L34" s="662" t="s">
        <v>2418</v>
      </c>
      <c r="M34" s="662" t="s">
        <v>2396</v>
      </c>
      <c r="N34" s="662" t="s">
        <v>2410</v>
      </c>
      <c r="O34" s="662" t="s">
        <v>2398</v>
      </c>
      <c r="P34" s="662" t="s">
        <v>2419</v>
      </c>
      <c r="Q34" s="662" t="s">
        <v>2400</v>
      </c>
      <c r="R34" s="662" t="s">
        <v>2401</v>
      </c>
      <c r="S34" s="662" t="s">
        <v>2397</v>
      </c>
      <c r="T34" s="662" t="s">
        <v>2429</v>
      </c>
      <c r="U34" s="662" t="s">
        <v>2403</v>
      </c>
      <c r="V34" s="662" t="s">
        <v>2385</v>
      </c>
      <c r="W34" s="662">
        <v>3</v>
      </c>
      <c r="X34" s="662" t="s">
        <v>2421</v>
      </c>
      <c r="Y34" s="662" t="s">
        <v>2422</v>
      </c>
      <c r="Z34" s="671"/>
    </row>
    <row r="35" spans="2:27" s="220" customFormat="1" ht="60" x14ac:dyDescent="0.2">
      <c r="B35" s="674"/>
      <c r="C35" s="690" t="s">
        <v>2430</v>
      </c>
      <c r="D35" s="691" t="s">
        <v>621</v>
      </c>
      <c r="E35" s="691" t="s">
        <v>2326</v>
      </c>
      <c r="F35" s="662" t="s">
        <v>2327</v>
      </c>
      <c r="G35" s="662" t="s">
        <v>2431</v>
      </c>
      <c r="H35" s="662" t="s">
        <v>2391</v>
      </c>
      <c r="I35" s="662" t="s">
        <v>2432</v>
      </c>
      <c r="J35" s="662" t="s">
        <v>2433</v>
      </c>
      <c r="K35" s="662" t="s">
        <v>2434</v>
      </c>
      <c r="L35" s="662" t="s">
        <v>2434</v>
      </c>
      <c r="M35" s="662" t="s">
        <v>2396</v>
      </c>
      <c r="N35" s="662" t="s">
        <v>2410</v>
      </c>
      <c r="O35" s="662" t="s">
        <v>2398</v>
      </c>
      <c r="P35" s="662" t="s">
        <v>2435</v>
      </c>
      <c r="Q35" s="662" t="s">
        <v>2400</v>
      </c>
      <c r="R35" s="662" t="s">
        <v>2401</v>
      </c>
      <c r="S35" s="662" t="s">
        <v>2397</v>
      </c>
      <c r="T35" s="662" t="s">
        <v>2436</v>
      </c>
      <c r="U35" s="662" t="s">
        <v>2403</v>
      </c>
      <c r="V35" s="662" t="s">
        <v>2385</v>
      </c>
      <c r="W35" s="662">
        <v>3</v>
      </c>
      <c r="X35" s="662" t="s">
        <v>2437</v>
      </c>
      <c r="Y35" s="662" t="s">
        <v>2438</v>
      </c>
      <c r="Z35" s="671" t="s">
        <v>2439</v>
      </c>
    </row>
    <row r="36" spans="2:27" s="220" customFormat="1" ht="75" x14ac:dyDescent="0.2">
      <c r="B36" s="674"/>
      <c r="C36" s="690" t="s">
        <v>2440</v>
      </c>
      <c r="D36" s="691" t="s">
        <v>621</v>
      </c>
      <c r="E36" s="691" t="s">
        <v>2326</v>
      </c>
      <c r="F36" s="662" t="s">
        <v>2327</v>
      </c>
      <c r="G36" s="662" t="s">
        <v>2441</v>
      </c>
      <c r="H36" s="662" t="s">
        <v>2391</v>
      </c>
      <c r="I36" s="662" t="s">
        <v>2442</v>
      </c>
      <c r="J36" s="662" t="s">
        <v>2443</v>
      </c>
      <c r="K36" s="662" t="s">
        <v>2444</v>
      </c>
      <c r="L36" s="662" t="s">
        <v>2445</v>
      </c>
      <c r="M36" s="662" t="s">
        <v>2396</v>
      </c>
      <c r="N36" s="662" t="s">
        <v>2410</v>
      </c>
      <c r="O36" s="662" t="s">
        <v>2398</v>
      </c>
      <c r="P36" s="662" t="s">
        <v>2446</v>
      </c>
      <c r="Q36" s="662" t="s">
        <v>2400</v>
      </c>
      <c r="R36" s="662" t="s">
        <v>2401</v>
      </c>
      <c r="S36" s="662" t="s">
        <v>2397</v>
      </c>
      <c r="T36" s="662" t="s">
        <v>2447</v>
      </c>
      <c r="U36" s="662" t="s">
        <v>2403</v>
      </c>
      <c r="V36" s="662" t="s">
        <v>2385</v>
      </c>
      <c r="W36" s="662">
        <v>3</v>
      </c>
      <c r="X36" s="662" t="s">
        <v>2448</v>
      </c>
      <c r="Y36" s="662" t="s">
        <v>2449</v>
      </c>
      <c r="Z36" s="671" t="s">
        <v>2423</v>
      </c>
    </row>
    <row r="37" spans="2:27" s="220" customFormat="1" ht="45" x14ac:dyDescent="0.2">
      <c r="B37" s="674"/>
      <c r="C37" s="690" t="s">
        <v>2450</v>
      </c>
      <c r="D37" s="691" t="s">
        <v>621</v>
      </c>
      <c r="E37" s="691" t="s">
        <v>2326</v>
      </c>
      <c r="F37" s="662" t="s">
        <v>2327</v>
      </c>
      <c r="G37" s="662" t="s">
        <v>2451</v>
      </c>
      <c r="H37" s="662" t="s">
        <v>2391</v>
      </c>
      <c r="I37" s="662" t="s">
        <v>2452</v>
      </c>
      <c r="J37" s="662" t="s">
        <v>2453</v>
      </c>
      <c r="K37" s="662" t="s">
        <v>2454</v>
      </c>
      <c r="L37" s="662" t="s">
        <v>2455</v>
      </c>
      <c r="M37" s="662" t="s">
        <v>2396</v>
      </c>
      <c r="N37" s="662" t="s">
        <v>2410</v>
      </c>
      <c r="O37" s="662" t="s">
        <v>2398</v>
      </c>
      <c r="P37" s="662" t="s">
        <v>2456</v>
      </c>
      <c r="Q37" s="662" t="s">
        <v>2400</v>
      </c>
      <c r="R37" s="662" t="s">
        <v>2401</v>
      </c>
      <c r="S37" s="662" t="s">
        <v>2397</v>
      </c>
      <c r="T37" s="662" t="s">
        <v>2457</v>
      </c>
      <c r="U37" s="662" t="s">
        <v>2403</v>
      </c>
      <c r="V37" s="662" t="s">
        <v>2385</v>
      </c>
      <c r="W37" s="662">
        <v>3</v>
      </c>
      <c r="X37" s="662" t="s">
        <v>2458</v>
      </c>
      <c r="Y37" s="662" t="s">
        <v>2459</v>
      </c>
      <c r="Z37" s="671" t="s">
        <v>2460</v>
      </c>
    </row>
    <row r="38" spans="2:27" s="220" customFormat="1" ht="75" x14ac:dyDescent="0.2">
      <c r="B38" s="674"/>
      <c r="C38" s="690" t="s">
        <v>2461</v>
      </c>
      <c r="D38" s="691" t="s">
        <v>2348</v>
      </c>
      <c r="E38" s="691" t="s">
        <v>2462</v>
      </c>
      <c r="F38" s="662" t="s">
        <v>2463</v>
      </c>
      <c r="G38" s="662" t="s">
        <v>2464</v>
      </c>
      <c r="H38" s="662" t="s">
        <v>2391</v>
      </c>
      <c r="I38" s="662" t="s">
        <v>2465</v>
      </c>
      <c r="J38" s="662" t="s">
        <v>2466</v>
      </c>
      <c r="K38" s="662" t="s">
        <v>2467</v>
      </c>
      <c r="L38" s="662" t="s">
        <v>2468</v>
      </c>
      <c r="M38" s="662" t="s">
        <v>2396</v>
      </c>
      <c r="N38" s="662" t="s">
        <v>2410</v>
      </c>
      <c r="O38" s="662" t="s">
        <v>2398</v>
      </c>
      <c r="P38" s="662" t="s">
        <v>2469</v>
      </c>
      <c r="Q38" s="662" t="s">
        <v>2400</v>
      </c>
      <c r="R38" s="662" t="s">
        <v>2401</v>
      </c>
      <c r="S38" s="662" t="s">
        <v>2397</v>
      </c>
      <c r="T38" s="662" t="s">
        <v>2470</v>
      </c>
      <c r="U38" s="662" t="s">
        <v>2403</v>
      </c>
      <c r="V38" s="662" t="s">
        <v>2385</v>
      </c>
      <c r="W38" s="662">
        <v>10</v>
      </c>
      <c r="X38" s="662" t="s">
        <v>2471</v>
      </c>
      <c r="Y38" s="662" t="s">
        <v>2472</v>
      </c>
      <c r="Z38" s="671" t="s">
        <v>2423</v>
      </c>
    </row>
    <row r="39" spans="2:27" s="220" customFormat="1" ht="75" x14ac:dyDescent="0.2">
      <c r="B39" s="674"/>
      <c r="C39" s="690" t="s">
        <v>2383</v>
      </c>
      <c r="D39" s="691" t="s">
        <v>621</v>
      </c>
      <c r="E39" s="691" t="s">
        <v>2326</v>
      </c>
      <c r="F39" s="662" t="s">
        <v>2327</v>
      </c>
      <c r="G39" s="662" t="s">
        <v>2473</v>
      </c>
      <c r="H39" s="662" t="s">
        <v>2391</v>
      </c>
      <c r="I39" s="662" t="s">
        <v>2474</v>
      </c>
      <c r="J39" s="662" t="s">
        <v>2475</v>
      </c>
      <c r="K39" s="662" t="s">
        <v>2476</v>
      </c>
      <c r="L39" s="662" t="s">
        <v>2477</v>
      </c>
      <c r="M39" s="662" t="s">
        <v>2396</v>
      </c>
      <c r="N39" s="662" t="s">
        <v>2410</v>
      </c>
      <c r="O39" s="662" t="s">
        <v>2398</v>
      </c>
      <c r="P39" s="662" t="s">
        <v>2478</v>
      </c>
      <c r="Q39" s="662" t="s">
        <v>2400</v>
      </c>
      <c r="R39" s="662" t="s">
        <v>2401</v>
      </c>
      <c r="S39" s="662" t="s">
        <v>2397</v>
      </c>
      <c r="T39" s="662" t="s">
        <v>2479</v>
      </c>
      <c r="U39" s="662" t="s">
        <v>2403</v>
      </c>
      <c r="V39" s="662" t="s">
        <v>2385</v>
      </c>
      <c r="W39" s="662">
        <v>3</v>
      </c>
      <c r="X39" s="662" t="s">
        <v>2480</v>
      </c>
      <c r="Y39" s="662" t="s">
        <v>2481</v>
      </c>
      <c r="Z39" s="671" t="s">
        <v>2423</v>
      </c>
    </row>
    <row r="40" spans="2:27" s="220" customFormat="1" ht="38.25" customHeight="1" x14ac:dyDescent="0.2">
      <c r="B40" s="674"/>
      <c r="C40" s="690" t="s">
        <v>2482</v>
      </c>
      <c r="D40" s="691" t="s">
        <v>2348</v>
      </c>
      <c r="E40" s="691" t="s">
        <v>2312</v>
      </c>
      <c r="F40" s="662" t="s">
        <v>2349</v>
      </c>
      <c r="G40" s="662" t="s">
        <v>2483</v>
      </c>
      <c r="H40" s="662" t="s">
        <v>2484</v>
      </c>
      <c r="I40" s="662" t="s">
        <v>2485</v>
      </c>
      <c r="J40" s="662"/>
      <c r="K40" s="662"/>
      <c r="L40" s="662"/>
      <c r="M40" s="662" t="s">
        <v>2305</v>
      </c>
      <c r="N40" s="662" t="s">
        <v>2353</v>
      </c>
      <c r="O40" s="662" t="s">
        <v>2305</v>
      </c>
      <c r="P40" s="662" t="s">
        <v>2486</v>
      </c>
      <c r="Q40" s="662" t="s">
        <v>470</v>
      </c>
      <c r="R40" s="662" t="s">
        <v>2305</v>
      </c>
      <c r="S40" s="662" t="s">
        <v>2353</v>
      </c>
      <c r="T40" s="662" t="s">
        <v>2487</v>
      </c>
      <c r="U40" s="662" t="s">
        <v>2488</v>
      </c>
      <c r="V40" s="662" t="s">
        <v>2356</v>
      </c>
      <c r="W40" s="662">
        <v>10</v>
      </c>
      <c r="X40" s="662" t="s">
        <v>2489</v>
      </c>
      <c r="Y40" s="662" t="s">
        <v>2490</v>
      </c>
      <c r="Z40" s="671" t="s">
        <v>2491</v>
      </c>
    </row>
    <row r="41" spans="2:27" s="220" customFormat="1" ht="30" customHeight="1" x14ac:dyDescent="0.2">
      <c r="B41" s="674"/>
      <c r="C41" s="690" t="s">
        <v>2492</v>
      </c>
      <c r="D41" s="691" t="s">
        <v>2348</v>
      </c>
      <c r="E41" s="691" t="s">
        <v>2312</v>
      </c>
      <c r="F41" s="662" t="s">
        <v>2349</v>
      </c>
      <c r="G41" s="662" t="s">
        <v>2493</v>
      </c>
      <c r="H41" s="662" t="s">
        <v>2484</v>
      </c>
      <c r="I41" s="662" t="s">
        <v>2494</v>
      </c>
      <c r="J41" s="662" t="s">
        <v>2495</v>
      </c>
      <c r="K41" s="662"/>
      <c r="L41" s="662"/>
      <c r="M41" s="662" t="s">
        <v>2305</v>
      </c>
      <c r="N41" s="662" t="s">
        <v>2353</v>
      </c>
      <c r="O41" s="662" t="s">
        <v>2305</v>
      </c>
      <c r="P41" s="662" t="s">
        <v>2496</v>
      </c>
      <c r="Q41" s="662" t="s">
        <v>470</v>
      </c>
      <c r="R41" s="662" t="s">
        <v>2305</v>
      </c>
      <c r="S41" s="662" t="s">
        <v>2353</v>
      </c>
      <c r="T41" s="662" t="s">
        <v>2497</v>
      </c>
      <c r="U41" s="662" t="s">
        <v>2488</v>
      </c>
      <c r="V41" s="662" t="s">
        <v>2356</v>
      </c>
      <c r="W41" s="662">
        <v>10</v>
      </c>
      <c r="X41" s="662" t="s">
        <v>2498</v>
      </c>
      <c r="Y41" s="662" t="s">
        <v>2499</v>
      </c>
      <c r="Z41" s="671" t="s">
        <v>2500</v>
      </c>
    </row>
    <row r="42" spans="2:27" ht="35.25" customHeight="1" x14ac:dyDescent="0.2">
      <c r="B42" s="675"/>
      <c r="C42" s="690" t="s">
        <v>2501</v>
      </c>
      <c r="D42" s="691" t="s">
        <v>2348</v>
      </c>
      <c r="E42" s="691" t="s">
        <v>2312</v>
      </c>
      <c r="F42" s="662" t="s">
        <v>2349</v>
      </c>
      <c r="G42" s="662" t="s">
        <v>2502</v>
      </c>
      <c r="H42" s="662" t="s">
        <v>2484</v>
      </c>
      <c r="I42" s="662" t="s">
        <v>2503</v>
      </c>
      <c r="J42" s="662" t="s">
        <v>2504</v>
      </c>
      <c r="K42" s="662" t="s">
        <v>2505</v>
      </c>
      <c r="L42" s="662" t="s">
        <v>2330</v>
      </c>
      <c r="M42" s="662" t="s">
        <v>2506</v>
      </c>
      <c r="N42" s="662" t="s">
        <v>2507</v>
      </c>
      <c r="O42" s="662" t="s">
        <v>2508</v>
      </c>
      <c r="P42" s="662" t="s">
        <v>2509</v>
      </c>
      <c r="Q42" s="662" t="s">
        <v>2319</v>
      </c>
      <c r="R42" s="662" t="s">
        <v>2290</v>
      </c>
      <c r="S42" s="662" t="s">
        <v>2507</v>
      </c>
      <c r="T42" s="662" t="s">
        <v>2510</v>
      </c>
      <c r="U42" s="662" t="s">
        <v>2488</v>
      </c>
      <c r="V42" s="662" t="s">
        <v>2511</v>
      </c>
      <c r="W42" s="662">
        <v>10</v>
      </c>
      <c r="X42" s="662" t="s">
        <v>2512</v>
      </c>
      <c r="Y42" s="662" t="s">
        <v>2513</v>
      </c>
      <c r="Z42" s="671" t="s">
        <v>2514</v>
      </c>
    </row>
    <row r="43" spans="2:27" ht="27.75" customHeight="1" x14ac:dyDescent="0.2">
      <c r="B43" s="675"/>
      <c r="C43" s="690" t="s">
        <v>2515</v>
      </c>
      <c r="D43" s="691" t="s">
        <v>621</v>
      </c>
      <c r="E43" s="691" t="s">
        <v>2298</v>
      </c>
      <c r="F43" s="662" t="s">
        <v>2299</v>
      </c>
      <c r="G43" s="662" t="s">
        <v>2516</v>
      </c>
      <c r="H43" s="662" t="s">
        <v>2517</v>
      </c>
      <c r="I43" s="662" t="s">
        <v>2518</v>
      </c>
      <c r="J43" s="662" t="s">
        <v>2519</v>
      </c>
      <c r="K43" s="662" t="s">
        <v>2520</v>
      </c>
      <c r="L43" s="662"/>
      <c r="M43" s="662" t="s">
        <v>2521</v>
      </c>
      <c r="N43" s="662" t="s">
        <v>2522</v>
      </c>
      <c r="O43" s="662" t="s">
        <v>2305</v>
      </c>
      <c r="P43" s="662" t="s">
        <v>2523</v>
      </c>
      <c r="Q43" s="662" t="s">
        <v>2319</v>
      </c>
      <c r="R43" s="662" t="s">
        <v>2389</v>
      </c>
      <c r="S43" s="662" t="s">
        <v>2522</v>
      </c>
      <c r="T43" s="662" t="s">
        <v>2524</v>
      </c>
      <c r="U43" s="662" t="s">
        <v>2525</v>
      </c>
      <c r="V43" s="662" t="s">
        <v>2526</v>
      </c>
      <c r="W43" s="662">
        <v>20</v>
      </c>
      <c r="X43" s="662" t="s">
        <v>2527</v>
      </c>
      <c r="Y43" s="662" t="s">
        <v>2528</v>
      </c>
      <c r="Z43" s="671" t="s">
        <v>2359</v>
      </c>
      <c r="AA43" s="219"/>
    </row>
    <row r="44" spans="2:27" ht="30" x14ac:dyDescent="0.2">
      <c r="B44" s="675"/>
      <c r="C44" s="690" t="s">
        <v>2529</v>
      </c>
      <c r="D44" s="691" t="s">
        <v>621</v>
      </c>
      <c r="E44" s="691" t="s">
        <v>2298</v>
      </c>
      <c r="F44" s="662" t="s">
        <v>2299</v>
      </c>
      <c r="G44" s="662" t="s">
        <v>2530</v>
      </c>
      <c r="H44" s="662" t="s">
        <v>2531</v>
      </c>
      <c r="I44" s="662" t="s">
        <v>2532</v>
      </c>
      <c r="J44" s="662" t="s">
        <v>2533</v>
      </c>
      <c r="K44" s="662"/>
      <c r="L44" s="662"/>
      <c r="M44" s="662" t="s">
        <v>2315</v>
      </c>
      <c r="N44" s="662" t="s">
        <v>2316</v>
      </c>
      <c r="O44" s="662" t="s">
        <v>2305</v>
      </c>
      <c r="P44" s="662" t="s">
        <v>2534</v>
      </c>
      <c r="Q44" s="662" t="s">
        <v>2319</v>
      </c>
      <c r="R44" s="662" t="s">
        <v>2305</v>
      </c>
      <c r="S44" s="662" t="s">
        <v>2316</v>
      </c>
      <c r="T44" s="662" t="s">
        <v>2535</v>
      </c>
      <c r="U44" s="662" t="s">
        <v>2536</v>
      </c>
      <c r="V44" s="662" t="s">
        <v>2321</v>
      </c>
      <c r="W44" s="662">
        <v>20</v>
      </c>
      <c r="X44" s="662" t="s">
        <v>2537</v>
      </c>
      <c r="Y44" s="662" t="s">
        <v>2538</v>
      </c>
      <c r="Z44" s="671" t="s">
        <v>2539</v>
      </c>
    </row>
    <row r="45" spans="2:27" ht="30" x14ac:dyDescent="0.2">
      <c r="B45" s="675"/>
      <c r="C45" s="690" t="s">
        <v>2540</v>
      </c>
      <c r="D45" s="691" t="s">
        <v>2541</v>
      </c>
      <c r="E45" s="691" t="s">
        <v>2312</v>
      </c>
      <c r="F45" s="662" t="s">
        <v>2542</v>
      </c>
      <c r="G45" s="662" t="s">
        <v>2543</v>
      </c>
      <c r="H45" s="662" t="s">
        <v>2544</v>
      </c>
      <c r="I45" s="662" t="s">
        <v>2545</v>
      </c>
      <c r="J45" s="662" t="s">
        <v>2546</v>
      </c>
      <c r="K45" s="662" t="s">
        <v>2547</v>
      </c>
      <c r="L45" s="662" t="s">
        <v>2548</v>
      </c>
      <c r="M45" s="662" t="s">
        <v>2549</v>
      </c>
      <c r="N45" s="662" t="s">
        <v>2550</v>
      </c>
      <c r="O45" s="662" t="s">
        <v>2551</v>
      </c>
      <c r="P45" s="662" t="s">
        <v>2552</v>
      </c>
      <c r="Q45" s="662"/>
      <c r="R45" s="662" t="s">
        <v>2553</v>
      </c>
      <c r="S45" s="662" t="s">
        <v>2554</v>
      </c>
      <c r="T45" s="662" t="s">
        <v>2555</v>
      </c>
      <c r="U45" s="662" t="s">
        <v>2556</v>
      </c>
      <c r="V45" s="662" t="s">
        <v>2557</v>
      </c>
      <c r="W45" s="662">
        <v>10</v>
      </c>
      <c r="X45" s="662" t="s">
        <v>2558</v>
      </c>
      <c r="Y45" s="662" t="s">
        <v>2559</v>
      </c>
      <c r="Z45" s="671" t="s">
        <v>2560</v>
      </c>
    </row>
    <row r="46" spans="2:27" ht="34.5" customHeight="1" x14ac:dyDescent="0.2">
      <c r="B46" s="675"/>
      <c r="C46" s="690" t="s">
        <v>2561</v>
      </c>
      <c r="D46" s="691" t="s">
        <v>2348</v>
      </c>
      <c r="E46" s="691" t="s">
        <v>2312</v>
      </c>
      <c r="F46" s="662" t="s">
        <v>2349</v>
      </c>
      <c r="G46" s="662" t="s">
        <v>2562</v>
      </c>
      <c r="H46" s="662" t="s">
        <v>2563</v>
      </c>
      <c r="I46" s="662" t="s">
        <v>2564</v>
      </c>
      <c r="J46" s="662" t="s">
        <v>2330</v>
      </c>
      <c r="K46" s="662" t="s">
        <v>2330</v>
      </c>
      <c r="L46" s="662" t="s">
        <v>2330</v>
      </c>
      <c r="M46" s="662" t="s">
        <v>2565</v>
      </c>
      <c r="N46" s="662" t="s">
        <v>2566</v>
      </c>
      <c r="O46" s="662" t="s">
        <v>2567</v>
      </c>
      <c r="P46" s="662" t="s">
        <v>2568</v>
      </c>
      <c r="Q46" s="662" t="s">
        <v>2400</v>
      </c>
      <c r="R46" s="662" t="s">
        <v>2290</v>
      </c>
      <c r="S46" s="662" t="s">
        <v>2569</v>
      </c>
      <c r="T46" s="662" t="s">
        <v>2570</v>
      </c>
      <c r="U46" s="662" t="s">
        <v>2556</v>
      </c>
      <c r="V46" s="662" t="s">
        <v>2336</v>
      </c>
      <c r="W46" s="662">
        <v>10</v>
      </c>
      <c r="X46" s="662" t="s">
        <v>2571</v>
      </c>
      <c r="Y46" s="662" t="s">
        <v>2572</v>
      </c>
      <c r="Z46" s="671" t="s">
        <v>2573</v>
      </c>
    </row>
    <row r="47" spans="2:27" ht="44.25" customHeight="1" x14ac:dyDescent="0.2">
      <c r="B47" s="675"/>
      <c r="C47" s="690" t="s">
        <v>2574</v>
      </c>
      <c r="D47" s="691" t="s">
        <v>2348</v>
      </c>
      <c r="E47" s="691" t="s">
        <v>2312</v>
      </c>
      <c r="F47" s="662" t="s">
        <v>2349</v>
      </c>
      <c r="G47" s="662" t="s">
        <v>2575</v>
      </c>
      <c r="H47" s="662" t="s">
        <v>2563</v>
      </c>
      <c r="I47" s="662" t="s">
        <v>2576</v>
      </c>
      <c r="J47" s="662" t="s">
        <v>2577</v>
      </c>
      <c r="K47" s="662" t="s">
        <v>2578</v>
      </c>
      <c r="L47" s="662" t="s">
        <v>2330</v>
      </c>
      <c r="M47" s="662" t="s">
        <v>2565</v>
      </c>
      <c r="N47" s="662" t="s">
        <v>2566</v>
      </c>
      <c r="O47" s="662" t="s">
        <v>2567</v>
      </c>
      <c r="P47" s="662" t="s">
        <v>2579</v>
      </c>
      <c r="Q47" s="662" t="s">
        <v>2400</v>
      </c>
      <c r="R47" s="662" t="s">
        <v>2290</v>
      </c>
      <c r="S47" s="662" t="s">
        <v>2569</v>
      </c>
      <c r="T47" s="662" t="s">
        <v>2580</v>
      </c>
      <c r="U47" s="662" t="s">
        <v>2556</v>
      </c>
      <c r="V47" s="662" t="s">
        <v>2336</v>
      </c>
      <c r="W47" s="662">
        <v>10</v>
      </c>
      <c r="X47" s="662" t="s">
        <v>2581</v>
      </c>
      <c r="Y47" s="662" t="s">
        <v>2582</v>
      </c>
      <c r="Z47" s="671" t="s">
        <v>2583</v>
      </c>
    </row>
    <row r="48" spans="2:27" ht="39.75" customHeight="1" x14ac:dyDescent="0.2">
      <c r="B48" s="675"/>
      <c r="C48" s="690" t="s">
        <v>2584</v>
      </c>
      <c r="D48" s="691" t="s">
        <v>2348</v>
      </c>
      <c r="E48" s="691" t="s">
        <v>2312</v>
      </c>
      <c r="F48" s="662" t="s">
        <v>2349</v>
      </c>
      <c r="G48" s="662" t="s">
        <v>2585</v>
      </c>
      <c r="H48" s="662" t="s">
        <v>2563</v>
      </c>
      <c r="I48" s="662" t="s">
        <v>2586</v>
      </c>
      <c r="J48" s="662" t="s">
        <v>2587</v>
      </c>
      <c r="K48" s="662" t="s">
        <v>2588</v>
      </c>
      <c r="L48" s="662" t="s">
        <v>2330</v>
      </c>
      <c r="M48" s="662" t="s">
        <v>2565</v>
      </c>
      <c r="N48" s="662" t="s">
        <v>2566</v>
      </c>
      <c r="O48" s="662" t="s">
        <v>2567</v>
      </c>
      <c r="P48" s="662" t="s">
        <v>2589</v>
      </c>
      <c r="Q48" s="662" t="s">
        <v>2400</v>
      </c>
      <c r="R48" s="662" t="s">
        <v>2290</v>
      </c>
      <c r="S48" s="662" t="s">
        <v>2569</v>
      </c>
      <c r="T48" s="662" t="s">
        <v>2590</v>
      </c>
      <c r="U48" s="662" t="s">
        <v>2556</v>
      </c>
      <c r="V48" s="662" t="s">
        <v>2336</v>
      </c>
      <c r="W48" s="662">
        <v>10</v>
      </c>
      <c r="X48" s="662" t="s">
        <v>2591</v>
      </c>
      <c r="Y48" s="662" t="s">
        <v>2592</v>
      </c>
      <c r="Z48" s="671" t="s">
        <v>2593</v>
      </c>
    </row>
    <row r="49" spans="2:26" ht="37.5" customHeight="1" x14ac:dyDescent="0.2">
      <c r="B49" s="675"/>
      <c r="C49" s="690" t="s">
        <v>2594</v>
      </c>
      <c r="D49" s="691" t="s">
        <v>2348</v>
      </c>
      <c r="E49" s="691" t="s">
        <v>2312</v>
      </c>
      <c r="F49" s="662" t="s">
        <v>2349</v>
      </c>
      <c r="G49" s="662" t="s">
        <v>2595</v>
      </c>
      <c r="H49" s="662" t="s">
        <v>2563</v>
      </c>
      <c r="I49" s="662" t="s">
        <v>2596</v>
      </c>
      <c r="J49" s="662" t="s">
        <v>2587</v>
      </c>
      <c r="K49" s="662" t="s">
        <v>2588</v>
      </c>
      <c r="L49" s="662" t="s">
        <v>2330</v>
      </c>
      <c r="M49" s="662" t="s">
        <v>2565</v>
      </c>
      <c r="N49" s="662" t="s">
        <v>2566</v>
      </c>
      <c r="O49" s="662" t="s">
        <v>2567</v>
      </c>
      <c r="P49" s="662" t="s">
        <v>2589</v>
      </c>
      <c r="Q49" s="662" t="s">
        <v>2400</v>
      </c>
      <c r="R49" s="662" t="s">
        <v>2290</v>
      </c>
      <c r="S49" s="662" t="s">
        <v>2569</v>
      </c>
      <c r="T49" s="662" t="s">
        <v>2597</v>
      </c>
      <c r="U49" s="662" t="s">
        <v>2556</v>
      </c>
      <c r="V49" s="662" t="s">
        <v>2336</v>
      </c>
      <c r="W49" s="662">
        <v>10</v>
      </c>
      <c r="X49" s="662" t="s">
        <v>2591</v>
      </c>
      <c r="Y49" s="662" t="s">
        <v>2592</v>
      </c>
      <c r="Z49" s="671" t="s">
        <v>2598</v>
      </c>
    </row>
    <row r="50" spans="2:26" ht="37.5" customHeight="1" x14ac:dyDescent="0.2">
      <c r="B50" s="675"/>
      <c r="C50" s="690" t="s">
        <v>2599</v>
      </c>
      <c r="D50" s="691" t="s">
        <v>2348</v>
      </c>
      <c r="E50" s="691" t="s">
        <v>2312</v>
      </c>
      <c r="F50" s="662" t="s">
        <v>2349</v>
      </c>
      <c r="G50" s="662" t="s">
        <v>2600</v>
      </c>
      <c r="H50" s="662" t="s">
        <v>2563</v>
      </c>
      <c r="I50" s="662" t="s">
        <v>2601</v>
      </c>
      <c r="J50" s="662" t="s">
        <v>2602</v>
      </c>
      <c r="K50" s="662" t="s">
        <v>2603</v>
      </c>
      <c r="L50" s="662" t="s">
        <v>2330</v>
      </c>
      <c r="M50" s="662" t="s">
        <v>2565</v>
      </c>
      <c r="N50" s="662" t="s">
        <v>2566</v>
      </c>
      <c r="O50" s="662" t="s">
        <v>2567</v>
      </c>
      <c r="P50" s="662" t="s">
        <v>2604</v>
      </c>
      <c r="Q50" s="662" t="s">
        <v>2400</v>
      </c>
      <c r="R50" s="662" t="s">
        <v>2290</v>
      </c>
      <c r="S50" s="662" t="s">
        <v>2569</v>
      </c>
      <c r="T50" s="662" t="s">
        <v>2605</v>
      </c>
      <c r="U50" s="662" t="s">
        <v>2556</v>
      </c>
      <c r="V50" s="662" t="s">
        <v>2336</v>
      </c>
      <c r="W50" s="662">
        <v>10</v>
      </c>
      <c r="X50" s="662" t="s">
        <v>2606</v>
      </c>
      <c r="Y50" s="662" t="s">
        <v>2607</v>
      </c>
      <c r="Z50" s="671" t="s">
        <v>2608</v>
      </c>
    </row>
    <row r="51" spans="2:26" ht="32.25" customHeight="1" x14ac:dyDescent="0.2">
      <c r="B51" s="675"/>
      <c r="C51" s="690" t="s">
        <v>2401</v>
      </c>
      <c r="D51" s="691" t="s">
        <v>2348</v>
      </c>
      <c r="E51" s="691" t="s">
        <v>2312</v>
      </c>
      <c r="F51" s="662" t="s">
        <v>2349</v>
      </c>
      <c r="G51" s="662" t="s">
        <v>2609</v>
      </c>
      <c r="H51" s="662" t="s">
        <v>2563</v>
      </c>
      <c r="I51" s="662" t="s">
        <v>2610</v>
      </c>
      <c r="J51" s="662" t="s">
        <v>2611</v>
      </c>
      <c r="K51" s="662" t="s">
        <v>2612</v>
      </c>
      <c r="L51" s="662" t="s">
        <v>2330</v>
      </c>
      <c r="M51" s="662" t="s">
        <v>2565</v>
      </c>
      <c r="N51" s="662" t="s">
        <v>2566</v>
      </c>
      <c r="O51" s="662" t="s">
        <v>2567</v>
      </c>
      <c r="P51" s="662" t="s">
        <v>2613</v>
      </c>
      <c r="Q51" s="662" t="s">
        <v>2400</v>
      </c>
      <c r="R51" s="662" t="s">
        <v>2290</v>
      </c>
      <c r="S51" s="662" t="s">
        <v>2569</v>
      </c>
      <c r="T51" s="662" t="s">
        <v>2614</v>
      </c>
      <c r="U51" s="662" t="s">
        <v>2556</v>
      </c>
      <c r="V51" s="662" t="s">
        <v>2336</v>
      </c>
      <c r="W51" s="662">
        <v>10</v>
      </c>
      <c r="X51" s="662" t="s">
        <v>2615</v>
      </c>
      <c r="Y51" s="662" t="s">
        <v>2616</v>
      </c>
      <c r="Z51" s="671" t="s">
        <v>2617</v>
      </c>
    </row>
    <row r="52" spans="2:26" ht="30.75" customHeight="1" x14ac:dyDescent="0.2">
      <c r="B52" s="675"/>
      <c r="C52" s="690" t="s">
        <v>2618</v>
      </c>
      <c r="D52" s="691" t="s">
        <v>2348</v>
      </c>
      <c r="E52" s="691" t="s">
        <v>2312</v>
      </c>
      <c r="F52" s="662" t="s">
        <v>2349</v>
      </c>
      <c r="G52" s="662" t="s">
        <v>2619</v>
      </c>
      <c r="H52" s="662" t="s">
        <v>2563</v>
      </c>
      <c r="I52" s="662" t="s">
        <v>2620</v>
      </c>
      <c r="J52" s="662" t="s">
        <v>2611</v>
      </c>
      <c r="K52" s="662" t="s">
        <v>2612</v>
      </c>
      <c r="L52" s="662" t="s">
        <v>2330</v>
      </c>
      <c r="M52" s="662" t="s">
        <v>2565</v>
      </c>
      <c r="N52" s="662" t="s">
        <v>2566</v>
      </c>
      <c r="O52" s="662" t="s">
        <v>2567</v>
      </c>
      <c r="P52" s="662" t="s">
        <v>2613</v>
      </c>
      <c r="Q52" s="662" t="s">
        <v>2400</v>
      </c>
      <c r="R52" s="662" t="s">
        <v>2290</v>
      </c>
      <c r="S52" s="662" t="s">
        <v>2569</v>
      </c>
      <c r="T52" s="662" t="s">
        <v>2621</v>
      </c>
      <c r="U52" s="662" t="s">
        <v>2556</v>
      </c>
      <c r="V52" s="662" t="s">
        <v>2336</v>
      </c>
      <c r="W52" s="662">
        <v>10</v>
      </c>
      <c r="X52" s="662" t="s">
        <v>2615</v>
      </c>
      <c r="Y52" s="662" t="s">
        <v>2616</v>
      </c>
      <c r="Z52" s="671" t="s">
        <v>2608</v>
      </c>
    </row>
    <row r="53" spans="2:26" ht="35.25" customHeight="1" x14ac:dyDescent="0.2">
      <c r="B53" s="675"/>
      <c r="C53" s="690" t="s">
        <v>2622</v>
      </c>
      <c r="D53" s="691" t="s">
        <v>2348</v>
      </c>
      <c r="E53" s="691" t="s">
        <v>2312</v>
      </c>
      <c r="F53" s="662" t="s">
        <v>2349</v>
      </c>
      <c r="G53" s="662" t="s">
        <v>2623</v>
      </c>
      <c r="H53" s="662" t="s">
        <v>2563</v>
      </c>
      <c r="I53" s="662" t="s">
        <v>2624</v>
      </c>
      <c r="J53" s="662" t="s">
        <v>2611</v>
      </c>
      <c r="K53" s="662" t="s">
        <v>2612</v>
      </c>
      <c r="L53" s="662" t="s">
        <v>2330</v>
      </c>
      <c r="M53" s="662" t="s">
        <v>2565</v>
      </c>
      <c r="N53" s="662" t="s">
        <v>2566</v>
      </c>
      <c r="O53" s="662" t="s">
        <v>2567</v>
      </c>
      <c r="P53" s="662" t="s">
        <v>2613</v>
      </c>
      <c r="Q53" s="662" t="s">
        <v>2400</v>
      </c>
      <c r="R53" s="662" t="s">
        <v>2290</v>
      </c>
      <c r="S53" s="662" t="s">
        <v>2569</v>
      </c>
      <c r="T53" s="662" t="s">
        <v>2625</v>
      </c>
      <c r="U53" s="662" t="s">
        <v>2556</v>
      </c>
      <c r="V53" s="662" t="s">
        <v>2336</v>
      </c>
      <c r="W53" s="662">
        <v>10</v>
      </c>
      <c r="X53" s="662" t="s">
        <v>2615</v>
      </c>
      <c r="Y53" s="662" t="s">
        <v>2616</v>
      </c>
      <c r="Z53" s="671" t="s">
        <v>2626</v>
      </c>
    </row>
    <row r="54" spans="2:26" s="78" customFormat="1" ht="37.5" customHeight="1" x14ac:dyDescent="0.2">
      <c r="B54" s="676"/>
      <c r="C54" s="690" t="s">
        <v>2627</v>
      </c>
      <c r="D54" s="691" t="s">
        <v>2348</v>
      </c>
      <c r="E54" s="691" t="s">
        <v>2312</v>
      </c>
      <c r="F54" s="662" t="s">
        <v>2349</v>
      </c>
      <c r="G54" s="662" t="s">
        <v>2628</v>
      </c>
      <c r="H54" s="662" t="s">
        <v>2563</v>
      </c>
      <c r="I54" s="662" t="s">
        <v>2629</v>
      </c>
      <c r="J54" s="662" t="s">
        <v>2577</v>
      </c>
      <c r="K54" s="662" t="s">
        <v>2630</v>
      </c>
      <c r="L54" s="662" t="s">
        <v>2631</v>
      </c>
      <c r="M54" s="662" t="s">
        <v>2565</v>
      </c>
      <c r="N54" s="662" t="s">
        <v>2566</v>
      </c>
      <c r="O54" s="662" t="s">
        <v>2567</v>
      </c>
      <c r="P54" s="662" t="s">
        <v>2632</v>
      </c>
      <c r="Q54" s="662" t="s">
        <v>2400</v>
      </c>
      <c r="R54" s="662" t="s">
        <v>2290</v>
      </c>
      <c r="S54" s="662" t="s">
        <v>2566</v>
      </c>
      <c r="T54" s="662" t="s">
        <v>2633</v>
      </c>
      <c r="U54" s="662" t="s">
        <v>2556</v>
      </c>
      <c r="V54" s="662" t="s">
        <v>2336</v>
      </c>
      <c r="W54" s="662">
        <v>10</v>
      </c>
      <c r="X54" s="662" t="s">
        <v>2634</v>
      </c>
      <c r="Y54" s="662" t="s">
        <v>2635</v>
      </c>
      <c r="Z54" s="671" t="s">
        <v>2608</v>
      </c>
    </row>
    <row r="55" spans="2:26" s="78" customFormat="1" ht="40.5" customHeight="1" x14ac:dyDescent="0.2">
      <c r="B55" s="676"/>
      <c r="C55" s="690" t="s">
        <v>2636</v>
      </c>
      <c r="D55" s="691" t="s">
        <v>2348</v>
      </c>
      <c r="E55" s="691" t="s">
        <v>2312</v>
      </c>
      <c r="F55" s="662" t="s">
        <v>2349</v>
      </c>
      <c r="G55" s="662" t="s">
        <v>2637</v>
      </c>
      <c r="H55" s="662" t="s">
        <v>2563</v>
      </c>
      <c r="I55" s="662" t="s">
        <v>2638</v>
      </c>
      <c r="J55" s="662" t="s">
        <v>2639</v>
      </c>
      <c r="K55" s="662" t="s">
        <v>2640</v>
      </c>
      <c r="L55" s="662" t="s">
        <v>2641</v>
      </c>
      <c r="M55" s="662" t="s">
        <v>2565</v>
      </c>
      <c r="N55" s="662" t="s">
        <v>2566</v>
      </c>
      <c r="O55" s="662" t="s">
        <v>2567</v>
      </c>
      <c r="P55" s="662" t="s">
        <v>2642</v>
      </c>
      <c r="Q55" s="662" t="s">
        <v>2400</v>
      </c>
      <c r="R55" s="662" t="s">
        <v>2290</v>
      </c>
      <c r="S55" s="662" t="s">
        <v>2569</v>
      </c>
      <c r="T55" s="662" t="s">
        <v>2643</v>
      </c>
      <c r="U55" s="662" t="s">
        <v>2556</v>
      </c>
      <c r="V55" s="662" t="s">
        <v>2336</v>
      </c>
      <c r="W55" s="662">
        <v>10</v>
      </c>
      <c r="X55" s="662" t="s">
        <v>2644</v>
      </c>
      <c r="Y55" s="662" t="s">
        <v>2645</v>
      </c>
      <c r="Z55" s="671" t="s">
        <v>2646</v>
      </c>
    </row>
    <row r="56" spans="2:26" s="78" customFormat="1" ht="42.75" customHeight="1" x14ac:dyDescent="0.2">
      <c r="B56" s="676"/>
      <c r="C56" s="690" t="s">
        <v>2647</v>
      </c>
      <c r="D56" s="691" t="s">
        <v>2348</v>
      </c>
      <c r="E56" s="691" t="s">
        <v>2312</v>
      </c>
      <c r="F56" s="662" t="s">
        <v>2349</v>
      </c>
      <c r="G56" s="662" t="s">
        <v>2648</v>
      </c>
      <c r="H56" s="662" t="s">
        <v>2563</v>
      </c>
      <c r="I56" s="662" t="s">
        <v>2649</v>
      </c>
      <c r="J56" s="662" t="s">
        <v>2639</v>
      </c>
      <c r="K56" s="662" t="s">
        <v>2640</v>
      </c>
      <c r="L56" s="662" t="s">
        <v>2650</v>
      </c>
      <c r="M56" s="662" t="s">
        <v>2565</v>
      </c>
      <c r="N56" s="662" t="s">
        <v>2566</v>
      </c>
      <c r="O56" s="662" t="s">
        <v>2567</v>
      </c>
      <c r="P56" s="662" t="s">
        <v>2642</v>
      </c>
      <c r="Q56" s="662" t="s">
        <v>2400</v>
      </c>
      <c r="R56" s="662" t="s">
        <v>2290</v>
      </c>
      <c r="S56" s="662" t="s">
        <v>2569</v>
      </c>
      <c r="T56" s="662" t="s">
        <v>2651</v>
      </c>
      <c r="U56" s="662" t="s">
        <v>2556</v>
      </c>
      <c r="V56" s="662" t="s">
        <v>2336</v>
      </c>
      <c r="W56" s="662">
        <v>10</v>
      </c>
      <c r="X56" s="662" t="s">
        <v>2644</v>
      </c>
      <c r="Y56" s="662" t="s">
        <v>2645</v>
      </c>
      <c r="Z56" s="671" t="s">
        <v>2652</v>
      </c>
    </row>
    <row r="57" spans="2:26" s="78" customFormat="1" ht="44.25" customHeight="1" x14ac:dyDescent="0.2">
      <c r="B57" s="676"/>
      <c r="C57" s="690" t="s">
        <v>2653</v>
      </c>
      <c r="D57" s="691" t="s">
        <v>2348</v>
      </c>
      <c r="E57" s="691" t="s">
        <v>2312</v>
      </c>
      <c r="F57" s="662" t="s">
        <v>2349</v>
      </c>
      <c r="G57" s="662" t="s">
        <v>2654</v>
      </c>
      <c r="H57" s="662" t="s">
        <v>2563</v>
      </c>
      <c r="I57" s="662" t="s">
        <v>2655</v>
      </c>
      <c r="J57" s="662" t="s">
        <v>2656</v>
      </c>
      <c r="K57" s="662" t="s">
        <v>2657</v>
      </c>
      <c r="L57" s="662" t="s">
        <v>2658</v>
      </c>
      <c r="M57" s="662" t="s">
        <v>2565</v>
      </c>
      <c r="N57" s="662" t="s">
        <v>2566</v>
      </c>
      <c r="O57" s="662" t="s">
        <v>2567</v>
      </c>
      <c r="P57" s="662" t="s">
        <v>2659</v>
      </c>
      <c r="Q57" s="662" t="s">
        <v>2400</v>
      </c>
      <c r="R57" s="662" t="s">
        <v>2290</v>
      </c>
      <c r="S57" s="662" t="s">
        <v>2569</v>
      </c>
      <c r="T57" s="662" t="s">
        <v>2660</v>
      </c>
      <c r="U57" s="662" t="s">
        <v>2556</v>
      </c>
      <c r="V57" s="662" t="s">
        <v>2336</v>
      </c>
      <c r="W57" s="662">
        <v>10</v>
      </c>
      <c r="X57" s="662" t="s">
        <v>2661</v>
      </c>
      <c r="Y57" s="662" t="s">
        <v>2662</v>
      </c>
      <c r="Z57" s="671" t="s">
        <v>2608</v>
      </c>
    </row>
    <row r="58" spans="2:26" s="78" customFormat="1" ht="38.25" customHeight="1" x14ac:dyDescent="0.2">
      <c r="B58" s="676"/>
      <c r="C58" s="690" t="s">
        <v>2663</v>
      </c>
      <c r="D58" s="691" t="s">
        <v>2348</v>
      </c>
      <c r="E58" s="691" t="s">
        <v>2312</v>
      </c>
      <c r="F58" s="662" t="s">
        <v>2349</v>
      </c>
      <c r="G58" s="662" t="s">
        <v>2664</v>
      </c>
      <c r="H58" s="662" t="s">
        <v>2563</v>
      </c>
      <c r="I58" s="662" t="s">
        <v>2665</v>
      </c>
      <c r="J58" s="662" t="s">
        <v>2656</v>
      </c>
      <c r="K58" s="662" t="s">
        <v>2657</v>
      </c>
      <c r="L58" s="662" t="s">
        <v>2666</v>
      </c>
      <c r="M58" s="662" t="s">
        <v>2565</v>
      </c>
      <c r="N58" s="662" t="s">
        <v>2566</v>
      </c>
      <c r="O58" s="662" t="s">
        <v>2567</v>
      </c>
      <c r="P58" s="662" t="s">
        <v>2659</v>
      </c>
      <c r="Q58" s="662" t="s">
        <v>2400</v>
      </c>
      <c r="R58" s="662" t="s">
        <v>2290</v>
      </c>
      <c r="S58" s="662" t="s">
        <v>2569</v>
      </c>
      <c r="T58" s="662" t="s">
        <v>2667</v>
      </c>
      <c r="U58" s="662" t="s">
        <v>2556</v>
      </c>
      <c r="V58" s="662" t="s">
        <v>2336</v>
      </c>
      <c r="W58" s="662">
        <v>10</v>
      </c>
      <c r="X58" s="662" t="s">
        <v>2661</v>
      </c>
      <c r="Y58" s="662" t="s">
        <v>2662</v>
      </c>
      <c r="Z58" s="671" t="s">
        <v>2668</v>
      </c>
    </row>
    <row r="59" spans="2:26" s="78" customFormat="1" ht="37.5" customHeight="1" x14ac:dyDescent="0.2">
      <c r="B59" s="676"/>
      <c r="C59" s="690" t="s">
        <v>2669</v>
      </c>
      <c r="D59" s="691" t="s">
        <v>2348</v>
      </c>
      <c r="E59" s="691" t="s">
        <v>2312</v>
      </c>
      <c r="F59" s="662" t="s">
        <v>2349</v>
      </c>
      <c r="G59" s="662" t="s">
        <v>2670</v>
      </c>
      <c r="H59" s="662" t="s">
        <v>2563</v>
      </c>
      <c r="I59" s="662" t="s">
        <v>2671</v>
      </c>
      <c r="J59" s="662" t="s">
        <v>2656</v>
      </c>
      <c r="K59" s="662" t="s">
        <v>2657</v>
      </c>
      <c r="L59" s="662" t="s">
        <v>2672</v>
      </c>
      <c r="M59" s="662" t="s">
        <v>2565</v>
      </c>
      <c r="N59" s="662" t="s">
        <v>2566</v>
      </c>
      <c r="O59" s="662" t="s">
        <v>2567</v>
      </c>
      <c r="P59" s="662" t="s">
        <v>2659</v>
      </c>
      <c r="Q59" s="662" t="s">
        <v>2400</v>
      </c>
      <c r="R59" s="662" t="s">
        <v>2407</v>
      </c>
      <c r="S59" s="662" t="s">
        <v>2569</v>
      </c>
      <c r="T59" s="662" t="s">
        <v>2673</v>
      </c>
      <c r="U59" s="662" t="s">
        <v>2556</v>
      </c>
      <c r="V59" s="662" t="s">
        <v>2336</v>
      </c>
      <c r="W59" s="662">
        <v>10</v>
      </c>
      <c r="X59" s="662" t="s">
        <v>2661</v>
      </c>
      <c r="Y59" s="662" t="s">
        <v>2662</v>
      </c>
      <c r="Z59" s="671" t="s">
        <v>2646</v>
      </c>
    </row>
    <row r="60" spans="2:26" s="78" customFormat="1" ht="42" customHeight="1" x14ac:dyDescent="0.2">
      <c r="B60" s="676"/>
      <c r="C60" s="690" t="s">
        <v>2674</v>
      </c>
      <c r="D60" s="691" t="s">
        <v>2348</v>
      </c>
      <c r="E60" s="691" t="s">
        <v>2312</v>
      </c>
      <c r="F60" s="662" t="s">
        <v>2349</v>
      </c>
      <c r="G60" s="662" t="s">
        <v>2675</v>
      </c>
      <c r="H60" s="662" t="s">
        <v>2563</v>
      </c>
      <c r="I60" s="662" t="s">
        <v>2676</v>
      </c>
      <c r="J60" s="662" t="s">
        <v>2587</v>
      </c>
      <c r="K60" s="662" t="s">
        <v>2677</v>
      </c>
      <c r="L60" s="662" t="s">
        <v>2330</v>
      </c>
      <c r="M60" s="662" t="s">
        <v>2565</v>
      </c>
      <c r="N60" s="662" t="s">
        <v>2566</v>
      </c>
      <c r="O60" s="662" t="s">
        <v>2567</v>
      </c>
      <c r="P60" s="662" t="s">
        <v>2678</v>
      </c>
      <c r="Q60" s="662" t="s">
        <v>2400</v>
      </c>
      <c r="R60" s="662" t="s">
        <v>2407</v>
      </c>
      <c r="S60" s="662" t="s">
        <v>2569</v>
      </c>
      <c r="T60" s="662" t="s">
        <v>2679</v>
      </c>
      <c r="U60" s="662" t="s">
        <v>2556</v>
      </c>
      <c r="V60" s="662" t="s">
        <v>2336</v>
      </c>
      <c r="W60" s="662">
        <v>10</v>
      </c>
      <c r="X60" s="662" t="s">
        <v>2680</v>
      </c>
      <c r="Y60" s="662" t="s">
        <v>2681</v>
      </c>
      <c r="Z60" s="671" t="s">
        <v>2682</v>
      </c>
    </row>
    <row r="61" spans="2:26" s="78" customFormat="1" ht="39.75" customHeight="1" x14ac:dyDescent="0.2">
      <c r="B61" s="676"/>
      <c r="C61" s="690" t="s">
        <v>2683</v>
      </c>
      <c r="D61" s="691" t="s">
        <v>2348</v>
      </c>
      <c r="E61" s="691" t="s">
        <v>2312</v>
      </c>
      <c r="F61" s="662" t="s">
        <v>2349</v>
      </c>
      <c r="G61" s="662" t="s">
        <v>2684</v>
      </c>
      <c r="H61" s="662" t="s">
        <v>2563</v>
      </c>
      <c r="I61" s="662" t="s">
        <v>2685</v>
      </c>
      <c r="J61" s="662" t="s">
        <v>2686</v>
      </c>
      <c r="K61" s="662" t="s">
        <v>2687</v>
      </c>
      <c r="L61" s="662" t="s">
        <v>2688</v>
      </c>
      <c r="M61" s="662" t="s">
        <v>2565</v>
      </c>
      <c r="N61" s="662" t="s">
        <v>2566</v>
      </c>
      <c r="O61" s="662" t="s">
        <v>2567</v>
      </c>
      <c r="P61" s="662" t="s">
        <v>2689</v>
      </c>
      <c r="Q61" s="662" t="s">
        <v>2400</v>
      </c>
      <c r="R61" s="662" t="s">
        <v>2290</v>
      </c>
      <c r="S61" s="662" t="s">
        <v>2569</v>
      </c>
      <c r="T61" s="662" t="s">
        <v>2690</v>
      </c>
      <c r="U61" s="662" t="s">
        <v>2556</v>
      </c>
      <c r="V61" s="662" t="s">
        <v>2336</v>
      </c>
      <c r="W61" s="662">
        <v>10</v>
      </c>
      <c r="X61" s="662" t="s">
        <v>2691</v>
      </c>
      <c r="Y61" s="662" t="s">
        <v>2692</v>
      </c>
      <c r="Z61" s="671" t="s">
        <v>2646</v>
      </c>
    </row>
    <row r="62" spans="2:26" s="78" customFormat="1" ht="37.5" customHeight="1" x14ac:dyDescent="0.2">
      <c r="B62" s="676"/>
      <c r="C62" s="690" t="s">
        <v>2693</v>
      </c>
      <c r="D62" s="691" t="s">
        <v>2348</v>
      </c>
      <c r="E62" s="691" t="s">
        <v>2312</v>
      </c>
      <c r="F62" s="662" t="s">
        <v>2349</v>
      </c>
      <c r="G62" s="662" t="s">
        <v>2694</v>
      </c>
      <c r="H62" s="662" t="s">
        <v>2563</v>
      </c>
      <c r="I62" s="662" t="s">
        <v>2695</v>
      </c>
      <c r="J62" s="662" t="s">
        <v>2696</v>
      </c>
      <c r="K62" s="662" t="s">
        <v>2697</v>
      </c>
      <c r="L62" s="662" t="s">
        <v>2698</v>
      </c>
      <c r="M62" s="662" t="s">
        <v>2565</v>
      </c>
      <c r="N62" s="662" t="s">
        <v>2566</v>
      </c>
      <c r="O62" s="662" t="s">
        <v>2567</v>
      </c>
      <c r="P62" s="662" t="s">
        <v>2699</v>
      </c>
      <c r="Q62" s="662" t="s">
        <v>2400</v>
      </c>
      <c r="R62" s="662" t="s">
        <v>2290</v>
      </c>
      <c r="S62" s="662" t="s">
        <v>2569</v>
      </c>
      <c r="T62" s="662" t="s">
        <v>2700</v>
      </c>
      <c r="U62" s="662" t="s">
        <v>2556</v>
      </c>
      <c r="V62" s="662" t="s">
        <v>2336</v>
      </c>
      <c r="W62" s="662">
        <v>10</v>
      </c>
      <c r="X62" s="662" t="s">
        <v>2701</v>
      </c>
      <c r="Y62" s="662" t="s">
        <v>2702</v>
      </c>
      <c r="Z62" s="671" t="s">
        <v>2646</v>
      </c>
    </row>
    <row r="63" spans="2:26" s="78" customFormat="1" ht="36.75" customHeight="1" x14ac:dyDescent="0.2">
      <c r="B63" s="676"/>
      <c r="C63" s="690" t="s">
        <v>2703</v>
      </c>
      <c r="D63" s="691" t="s">
        <v>2348</v>
      </c>
      <c r="E63" s="691" t="s">
        <v>2312</v>
      </c>
      <c r="F63" s="662" t="s">
        <v>2349</v>
      </c>
      <c r="G63" s="662" t="s">
        <v>2704</v>
      </c>
      <c r="H63" s="662" t="s">
        <v>2563</v>
      </c>
      <c r="I63" s="662" t="s">
        <v>2705</v>
      </c>
      <c r="J63" s="662" t="s">
        <v>2577</v>
      </c>
      <c r="K63" s="662" t="s">
        <v>2706</v>
      </c>
      <c r="L63" s="662" t="s">
        <v>2330</v>
      </c>
      <c r="M63" s="662" t="s">
        <v>2565</v>
      </c>
      <c r="N63" s="662" t="s">
        <v>2566</v>
      </c>
      <c r="O63" s="662" t="s">
        <v>2567</v>
      </c>
      <c r="P63" s="662" t="s">
        <v>2707</v>
      </c>
      <c r="Q63" s="662" t="s">
        <v>2400</v>
      </c>
      <c r="R63" s="662" t="s">
        <v>2290</v>
      </c>
      <c r="S63" s="662" t="s">
        <v>2569</v>
      </c>
      <c r="T63" s="662" t="s">
        <v>2708</v>
      </c>
      <c r="U63" s="662" t="s">
        <v>2556</v>
      </c>
      <c r="V63" s="662" t="s">
        <v>2336</v>
      </c>
      <c r="W63" s="662">
        <v>10</v>
      </c>
      <c r="X63" s="662" t="s">
        <v>2709</v>
      </c>
      <c r="Y63" s="662" t="s">
        <v>2710</v>
      </c>
      <c r="Z63" s="671" t="s">
        <v>2646</v>
      </c>
    </row>
    <row r="64" spans="2:26" ht="29.25" customHeight="1" x14ac:dyDescent="0.2">
      <c r="B64" s="675"/>
      <c r="C64" s="690" t="s">
        <v>2711</v>
      </c>
      <c r="D64" s="691" t="s">
        <v>2348</v>
      </c>
      <c r="E64" s="691" t="s">
        <v>2312</v>
      </c>
      <c r="F64" s="662" t="s">
        <v>2349</v>
      </c>
      <c r="G64" s="662" t="s">
        <v>2712</v>
      </c>
      <c r="H64" s="662" t="s">
        <v>2563</v>
      </c>
      <c r="I64" s="662" t="s">
        <v>2620</v>
      </c>
      <c r="J64" s="662" t="s">
        <v>2577</v>
      </c>
      <c r="K64" s="662" t="s">
        <v>2706</v>
      </c>
      <c r="L64" s="662" t="s">
        <v>2330</v>
      </c>
      <c r="M64" s="662" t="s">
        <v>2565</v>
      </c>
      <c r="N64" s="662" t="s">
        <v>2566</v>
      </c>
      <c r="O64" s="662" t="s">
        <v>2567</v>
      </c>
      <c r="P64" s="662" t="s">
        <v>2707</v>
      </c>
      <c r="Q64" s="662" t="s">
        <v>2400</v>
      </c>
      <c r="R64" s="662" t="s">
        <v>2290</v>
      </c>
      <c r="S64" s="662" t="s">
        <v>2569</v>
      </c>
      <c r="T64" s="662" t="s">
        <v>2713</v>
      </c>
      <c r="U64" s="662" t="s">
        <v>2556</v>
      </c>
      <c r="V64" s="662" t="s">
        <v>2336</v>
      </c>
      <c r="W64" s="662">
        <v>10</v>
      </c>
      <c r="X64" s="662" t="s">
        <v>2709</v>
      </c>
      <c r="Y64" s="662" t="s">
        <v>2710</v>
      </c>
      <c r="Z64" s="671" t="s">
        <v>2646</v>
      </c>
    </row>
    <row r="65" spans="2:26" ht="30" customHeight="1" x14ac:dyDescent="0.2">
      <c r="B65" s="675"/>
      <c r="C65" s="690" t="s">
        <v>2714</v>
      </c>
      <c r="D65" s="691" t="s">
        <v>2348</v>
      </c>
      <c r="E65" s="691" t="s">
        <v>2312</v>
      </c>
      <c r="F65" s="662" t="s">
        <v>2349</v>
      </c>
      <c r="G65" s="662" t="s">
        <v>2715</v>
      </c>
      <c r="H65" s="662" t="s">
        <v>2563</v>
      </c>
      <c r="I65" s="662" t="s">
        <v>2716</v>
      </c>
      <c r="J65" s="662" t="s">
        <v>2717</v>
      </c>
      <c r="K65" s="662" t="s">
        <v>2718</v>
      </c>
      <c r="L65" s="662" t="s">
        <v>2719</v>
      </c>
      <c r="M65" s="662" t="s">
        <v>2565</v>
      </c>
      <c r="N65" s="662" t="s">
        <v>2566</v>
      </c>
      <c r="O65" s="662" t="s">
        <v>2567</v>
      </c>
      <c r="P65" s="662" t="s">
        <v>2720</v>
      </c>
      <c r="Q65" s="662" t="s">
        <v>2400</v>
      </c>
      <c r="R65" s="662" t="s">
        <v>2290</v>
      </c>
      <c r="S65" s="662" t="s">
        <v>2569</v>
      </c>
      <c r="T65" s="662" t="s">
        <v>2721</v>
      </c>
      <c r="U65" s="662" t="s">
        <v>2556</v>
      </c>
      <c r="V65" s="662" t="s">
        <v>2336</v>
      </c>
      <c r="W65" s="662">
        <v>10</v>
      </c>
      <c r="X65" s="662" t="s">
        <v>2722</v>
      </c>
      <c r="Y65" s="662" t="s">
        <v>2723</v>
      </c>
      <c r="Z65" s="671" t="s">
        <v>2608</v>
      </c>
    </row>
    <row r="66" spans="2:26" ht="30" customHeight="1" x14ac:dyDescent="0.2">
      <c r="B66" s="675"/>
      <c r="C66" s="690" t="s">
        <v>2724</v>
      </c>
      <c r="D66" s="691" t="s">
        <v>2348</v>
      </c>
      <c r="E66" s="691" t="s">
        <v>2312</v>
      </c>
      <c r="F66" s="662" t="s">
        <v>2349</v>
      </c>
      <c r="G66" s="662" t="s">
        <v>2725</v>
      </c>
      <c r="H66" s="662" t="s">
        <v>2563</v>
      </c>
      <c r="I66" s="662" t="s">
        <v>2726</v>
      </c>
      <c r="J66" s="662" t="s">
        <v>2727</v>
      </c>
      <c r="K66" s="662" t="s">
        <v>2728</v>
      </c>
      <c r="L66" s="662" t="s">
        <v>2729</v>
      </c>
      <c r="M66" s="662" t="s">
        <v>2565</v>
      </c>
      <c r="N66" s="662" t="s">
        <v>2566</v>
      </c>
      <c r="O66" s="662" t="s">
        <v>2567</v>
      </c>
      <c r="P66" s="662" t="s">
        <v>2730</v>
      </c>
      <c r="Q66" s="662" t="s">
        <v>2400</v>
      </c>
      <c r="R66" s="662" t="s">
        <v>2407</v>
      </c>
      <c r="S66" s="662" t="s">
        <v>2569</v>
      </c>
      <c r="T66" s="662" t="s">
        <v>2731</v>
      </c>
      <c r="U66" s="662" t="s">
        <v>2556</v>
      </c>
      <c r="V66" s="662" t="s">
        <v>2336</v>
      </c>
      <c r="W66" s="662">
        <v>10</v>
      </c>
      <c r="X66" s="662" t="s">
        <v>2732</v>
      </c>
      <c r="Y66" s="662" t="s">
        <v>2733</v>
      </c>
      <c r="Z66" s="671" t="s">
        <v>2734</v>
      </c>
    </row>
    <row r="67" spans="2:26" ht="34.5" customHeight="1" x14ac:dyDescent="0.2">
      <c r="B67" s="675"/>
      <c r="C67" s="690" t="s">
        <v>2735</v>
      </c>
      <c r="D67" s="691" t="s">
        <v>2348</v>
      </c>
      <c r="E67" s="691" t="s">
        <v>2312</v>
      </c>
      <c r="F67" s="662" t="s">
        <v>2349</v>
      </c>
      <c r="G67" s="662" t="s">
        <v>2736</v>
      </c>
      <c r="H67" s="662" t="s">
        <v>2563</v>
      </c>
      <c r="I67" s="662" t="s">
        <v>2737</v>
      </c>
      <c r="J67" s="662" t="s">
        <v>2738</v>
      </c>
      <c r="K67" s="662" t="s">
        <v>2739</v>
      </c>
      <c r="L67" s="662" t="s">
        <v>2740</v>
      </c>
      <c r="M67" s="662" t="s">
        <v>2565</v>
      </c>
      <c r="N67" s="662" t="s">
        <v>2566</v>
      </c>
      <c r="O67" s="662" t="s">
        <v>2567</v>
      </c>
      <c r="P67" s="662" t="s">
        <v>2741</v>
      </c>
      <c r="Q67" s="662" t="s">
        <v>2400</v>
      </c>
      <c r="R67" s="662" t="s">
        <v>2407</v>
      </c>
      <c r="S67" s="662" t="s">
        <v>2569</v>
      </c>
      <c r="T67" s="662" t="s">
        <v>2742</v>
      </c>
      <c r="U67" s="662" t="s">
        <v>2556</v>
      </c>
      <c r="V67" s="662" t="s">
        <v>2336</v>
      </c>
      <c r="W67" s="662">
        <v>10</v>
      </c>
      <c r="X67" s="662" t="s">
        <v>2743</v>
      </c>
      <c r="Y67" s="662" t="s">
        <v>2744</v>
      </c>
      <c r="Z67" s="671" t="s">
        <v>2734</v>
      </c>
    </row>
    <row r="68" spans="2:26" ht="39.75" customHeight="1" x14ac:dyDescent="0.2">
      <c r="B68" s="675"/>
      <c r="C68" s="690" t="s">
        <v>2745</v>
      </c>
      <c r="D68" s="691" t="s">
        <v>2348</v>
      </c>
      <c r="E68" s="691" t="s">
        <v>2312</v>
      </c>
      <c r="F68" s="662" t="s">
        <v>2349</v>
      </c>
      <c r="G68" s="662" t="s">
        <v>2746</v>
      </c>
      <c r="H68" s="662" t="s">
        <v>2563</v>
      </c>
      <c r="I68" s="662" t="s">
        <v>2747</v>
      </c>
      <c r="J68" s="662" t="s">
        <v>2748</v>
      </c>
      <c r="K68" s="662" t="s">
        <v>2749</v>
      </c>
      <c r="L68" s="662" t="s">
        <v>2750</v>
      </c>
      <c r="M68" s="662" t="s">
        <v>2751</v>
      </c>
      <c r="N68" s="662" t="s">
        <v>2752</v>
      </c>
      <c r="O68" s="662" t="s">
        <v>2753</v>
      </c>
      <c r="P68" s="662" t="s">
        <v>2754</v>
      </c>
      <c r="Q68" s="662" t="s">
        <v>2400</v>
      </c>
      <c r="R68" s="662" t="s">
        <v>2413</v>
      </c>
      <c r="S68" s="662" t="s">
        <v>2755</v>
      </c>
      <c r="T68" s="662" t="s">
        <v>2756</v>
      </c>
      <c r="U68" s="662" t="s">
        <v>2556</v>
      </c>
      <c r="V68" s="662" t="s">
        <v>2757</v>
      </c>
      <c r="W68" s="662">
        <v>10</v>
      </c>
      <c r="X68" s="662" t="s">
        <v>2758</v>
      </c>
      <c r="Y68" s="662" t="s">
        <v>2759</v>
      </c>
      <c r="Z68" s="671"/>
    </row>
    <row r="69" spans="2:26" ht="42" customHeight="1" x14ac:dyDescent="0.2">
      <c r="B69" s="675"/>
      <c r="C69" s="690" t="s">
        <v>2760</v>
      </c>
      <c r="D69" s="691" t="s">
        <v>2348</v>
      </c>
      <c r="E69" s="691" t="s">
        <v>2312</v>
      </c>
      <c r="F69" s="662" t="s">
        <v>2349</v>
      </c>
      <c r="G69" s="662" t="s">
        <v>2761</v>
      </c>
      <c r="H69" s="662" t="s">
        <v>2563</v>
      </c>
      <c r="I69" s="662" t="s">
        <v>2762</v>
      </c>
      <c r="J69" s="662" t="s">
        <v>2748</v>
      </c>
      <c r="K69" s="662" t="s">
        <v>2749</v>
      </c>
      <c r="L69" s="662" t="s">
        <v>2750</v>
      </c>
      <c r="M69" s="662" t="s">
        <v>2751</v>
      </c>
      <c r="N69" s="662" t="s">
        <v>2752</v>
      </c>
      <c r="O69" s="662" t="s">
        <v>2753</v>
      </c>
      <c r="P69" s="662" t="s">
        <v>2754</v>
      </c>
      <c r="Q69" s="662" t="s">
        <v>2400</v>
      </c>
      <c r="R69" s="662" t="s">
        <v>2413</v>
      </c>
      <c r="S69" s="662" t="s">
        <v>2755</v>
      </c>
      <c r="T69" s="662" t="s">
        <v>2763</v>
      </c>
      <c r="U69" s="662" t="s">
        <v>2556</v>
      </c>
      <c r="V69" s="662" t="s">
        <v>2757</v>
      </c>
      <c r="W69" s="662">
        <v>10</v>
      </c>
      <c r="X69" s="662" t="s">
        <v>2758</v>
      </c>
      <c r="Y69" s="662" t="s">
        <v>2759</v>
      </c>
      <c r="Z69" s="671"/>
    </row>
    <row r="70" spans="2:26" ht="45.75" customHeight="1" x14ac:dyDescent="0.2">
      <c r="B70" s="675"/>
      <c r="C70" s="690" t="s">
        <v>2764</v>
      </c>
      <c r="D70" s="691" t="s">
        <v>2348</v>
      </c>
      <c r="E70" s="691" t="s">
        <v>2312</v>
      </c>
      <c r="F70" s="662" t="s">
        <v>2349</v>
      </c>
      <c r="G70" s="662" t="s">
        <v>2765</v>
      </c>
      <c r="H70" s="662" t="s">
        <v>2563</v>
      </c>
      <c r="I70" s="662" t="s">
        <v>2766</v>
      </c>
      <c r="J70" s="662" t="s">
        <v>2748</v>
      </c>
      <c r="K70" s="662" t="s">
        <v>2749</v>
      </c>
      <c r="L70" s="662" t="s">
        <v>2750</v>
      </c>
      <c r="M70" s="662" t="s">
        <v>2751</v>
      </c>
      <c r="N70" s="662" t="s">
        <v>2752</v>
      </c>
      <c r="O70" s="662" t="s">
        <v>2753</v>
      </c>
      <c r="P70" s="662" t="s">
        <v>2754</v>
      </c>
      <c r="Q70" s="662" t="s">
        <v>2400</v>
      </c>
      <c r="R70" s="662" t="s">
        <v>2413</v>
      </c>
      <c r="S70" s="662" t="s">
        <v>2755</v>
      </c>
      <c r="T70" s="662" t="s">
        <v>2767</v>
      </c>
      <c r="U70" s="662" t="s">
        <v>2556</v>
      </c>
      <c r="V70" s="662" t="s">
        <v>2757</v>
      </c>
      <c r="W70" s="662">
        <v>10</v>
      </c>
      <c r="X70" s="662" t="s">
        <v>2758</v>
      </c>
      <c r="Y70" s="662" t="s">
        <v>2759</v>
      </c>
      <c r="Z70" s="671"/>
    </row>
    <row r="71" spans="2:26" ht="44.25" customHeight="1" x14ac:dyDescent="0.2">
      <c r="B71" s="675"/>
      <c r="C71" s="690" t="s">
        <v>2768</v>
      </c>
      <c r="D71" s="691" t="s">
        <v>2348</v>
      </c>
      <c r="E71" s="691" t="s">
        <v>2312</v>
      </c>
      <c r="F71" s="662" t="s">
        <v>2349</v>
      </c>
      <c r="G71" s="662" t="s">
        <v>2769</v>
      </c>
      <c r="H71" s="662" t="s">
        <v>2563</v>
      </c>
      <c r="I71" s="662" t="s">
        <v>2770</v>
      </c>
      <c r="J71" s="662" t="s">
        <v>2748</v>
      </c>
      <c r="K71" s="662" t="s">
        <v>2771</v>
      </c>
      <c r="L71" s="662" t="s">
        <v>2772</v>
      </c>
      <c r="M71" s="662" t="s">
        <v>2751</v>
      </c>
      <c r="N71" s="662" t="s">
        <v>2752</v>
      </c>
      <c r="O71" s="662" t="s">
        <v>2753</v>
      </c>
      <c r="P71" s="662" t="s">
        <v>2773</v>
      </c>
      <c r="Q71" s="662" t="s">
        <v>2400</v>
      </c>
      <c r="R71" s="662" t="s">
        <v>2413</v>
      </c>
      <c r="S71" s="662" t="s">
        <v>2755</v>
      </c>
      <c r="T71" s="662" t="s">
        <v>2774</v>
      </c>
      <c r="U71" s="662" t="s">
        <v>2556</v>
      </c>
      <c r="V71" s="662" t="s">
        <v>2757</v>
      </c>
      <c r="W71" s="662">
        <v>10</v>
      </c>
      <c r="X71" s="662" t="s">
        <v>2775</v>
      </c>
      <c r="Y71" s="662" t="s">
        <v>2776</v>
      </c>
      <c r="Z71" s="671"/>
    </row>
    <row r="72" spans="2:26" ht="35.25" customHeight="1" x14ac:dyDescent="0.2">
      <c r="B72" s="675"/>
      <c r="C72" s="690" t="s">
        <v>2777</v>
      </c>
      <c r="D72" s="691" t="s">
        <v>2348</v>
      </c>
      <c r="E72" s="691" t="s">
        <v>2312</v>
      </c>
      <c r="F72" s="662" t="s">
        <v>2349</v>
      </c>
      <c r="G72" s="662" t="s">
        <v>2778</v>
      </c>
      <c r="H72" s="662" t="s">
        <v>2563</v>
      </c>
      <c r="I72" s="662" t="s">
        <v>2779</v>
      </c>
      <c r="J72" s="662" t="s">
        <v>2748</v>
      </c>
      <c r="K72" s="662" t="s">
        <v>2780</v>
      </c>
      <c r="L72" s="662" t="s">
        <v>2772</v>
      </c>
      <c r="M72" s="662" t="s">
        <v>2751</v>
      </c>
      <c r="N72" s="662" t="s">
        <v>2752</v>
      </c>
      <c r="O72" s="662" t="s">
        <v>2753</v>
      </c>
      <c r="P72" s="662" t="s">
        <v>2773</v>
      </c>
      <c r="Q72" s="662" t="s">
        <v>2400</v>
      </c>
      <c r="R72" s="662" t="s">
        <v>2413</v>
      </c>
      <c r="S72" s="662" t="s">
        <v>2755</v>
      </c>
      <c r="T72" s="662" t="s">
        <v>2781</v>
      </c>
      <c r="U72" s="662" t="s">
        <v>2556</v>
      </c>
      <c r="V72" s="662" t="s">
        <v>2757</v>
      </c>
      <c r="W72" s="662">
        <v>10</v>
      </c>
      <c r="X72" s="662" t="s">
        <v>2775</v>
      </c>
      <c r="Y72" s="662" t="s">
        <v>2776</v>
      </c>
      <c r="Z72" s="671"/>
    </row>
    <row r="73" spans="2:26" ht="34.5" customHeight="1" x14ac:dyDescent="0.2">
      <c r="B73" s="675"/>
      <c r="C73" s="690" t="s">
        <v>2782</v>
      </c>
      <c r="D73" s="691" t="s">
        <v>2348</v>
      </c>
      <c r="E73" s="691" t="s">
        <v>2312</v>
      </c>
      <c r="F73" s="662" t="s">
        <v>2349</v>
      </c>
      <c r="G73" s="662" t="s">
        <v>2783</v>
      </c>
      <c r="H73" s="662" t="s">
        <v>2563</v>
      </c>
      <c r="I73" s="662" t="s">
        <v>2784</v>
      </c>
      <c r="J73" s="662" t="s">
        <v>2748</v>
      </c>
      <c r="K73" s="662" t="s">
        <v>2780</v>
      </c>
      <c r="L73" s="662" t="s">
        <v>2772</v>
      </c>
      <c r="M73" s="662" t="s">
        <v>2751</v>
      </c>
      <c r="N73" s="662" t="s">
        <v>2752</v>
      </c>
      <c r="O73" s="662" t="s">
        <v>2753</v>
      </c>
      <c r="P73" s="662" t="s">
        <v>2773</v>
      </c>
      <c r="Q73" s="662" t="s">
        <v>2400</v>
      </c>
      <c r="R73" s="662" t="s">
        <v>2413</v>
      </c>
      <c r="S73" s="662" t="s">
        <v>2755</v>
      </c>
      <c r="T73" s="662" t="s">
        <v>2785</v>
      </c>
      <c r="U73" s="662" t="s">
        <v>2556</v>
      </c>
      <c r="V73" s="662" t="s">
        <v>2757</v>
      </c>
      <c r="W73" s="662">
        <v>10</v>
      </c>
      <c r="X73" s="662" t="s">
        <v>2775</v>
      </c>
      <c r="Y73" s="662" t="s">
        <v>2776</v>
      </c>
      <c r="Z73" s="671"/>
    </row>
    <row r="74" spans="2:26" ht="27" customHeight="1" x14ac:dyDescent="0.2">
      <c r="B74" s="675"/>
      <c r="C74" s="690" t="s">
        <v>2786</v>
      </c>
      <c r="D74" s="691" t="s">
        <v>2541</v>
      </c>
      <c r="E74" s="691" t="s">
        <v>2312</v>
      </c>
      <c r="F74" s="662" t="s">
        <v>2542</v>
      </c>
      <c r="G74" s="662" t="s">
        <v>2787</v>
      </c>
      <c r="H74" s="662" t="s">
        <v>2788</v>
      </c>
      <c r="I74" s="662" t="s">
        <v>2545</v>
      </c>
      <c r="J74" s="662" t="s">
        <v>2789</v>
      </c>
      <c r="K74" s="662" t="s">
        <v>2790</v>
      </c>
      <c r="L74" s="662" t="s">
        <v>2791</v>
      </c>
      <c r="M74" s="662" t="s">
        <v>2792</v>
      </c>
      <c r="N74" s="662" t="s">
        <v>2793</v>
      </c>
      <c r="O74" s="662" t="s">
        <v>2551</v>
      </c>
      <c r="P74" s="662" t="s">
        <v>2794</v>
      </c>
      <c r="Q74" s="662" t="s">
        <v>470</v>
      </c>
      <c r="R74" s="662" t="s">
        <v>2795</v>
      </c>
      <c r="S74" s="662" t="s">
        <v>2796</v>
      </c>
      <c r="T74" s="662" t="s">
        <v>2797</v>
      </c>
      <c r="U74" s="662" t="s">
        <v>2234</v>
      </c>
      <c r="V74" s="662" t="s">
        <v>2526</v>
      </c>
      <c r="W74" s="662">
        <v>10</v>
      </c>
      <c r="X74" s="662" t="s">
        <v>2798</v>
      </c>
      <c r="Y74" s="662" t="s">
        <v>2799</v>
      </c>
      <c r="Z74" s="671" t="s">
        <v>2800</v>
      </c>
    </row>
    <row r="75" spans="2:26" ht="25.5" customHeight="1" x14ac:dyDescent="0.2">
      <c r="B75" s="675"/>
      <c r="C75" s="690" t="s">
        <v>2801</v>
      </c>
      <c r="D75" s="691" t="s">
        <v>2541</v>
      </c>
      <c r="E75" s="691" t="s">
        <v>2312</v>
      </c>
      <c r="F75" s="662" t="s">
        <v>2542</v>
      </c>
      <c r="G75" s="662" t="s">
        <v>2802</v>
      </c>
      <c r="H75" s="662" t="s">
        <v>2788</v>
      </c>
      <c r="I75" s="662" t="s">
        <v>2545</v>
      </c>
      <c r="J75" s="662" t="s">
        <v>2803</v>
      </c>
      <c r="K75" s="662" t="s">
        <v>2804</v>
      </c>
      <c r="L75" s="662" t="s">
        <v>2805</v>
      </c>
      <c r="M75" s="662" t="s">
        <v>2806</v>
      </c>
      <c r="N75" s="662" t="s">
        <v>2807</v>
      </c>
      <c r="O75" s="662" t="s">
        <v>2808</v>
      </c>
      <c r="P75" s="662" t="s">
        <v>2809</v>
      </c>
      <c r="Q75" s="662" t="s">
        <v>470</v>
      </c>
      <c r="R75" s="662" t="s">
        <v>2795</v>
      </c>
      <c r="S75" s="662" t="s">
        <v>2796</v>
      </c>
      <c r="T75" s="662" t="s">
        <v>2810</v>
      </c>
      <c r="U75" s="662" t="s">
        <v>2234</v>
      </c>
      <c r="V75" s="662" t="s">
        <v>2526</v>
      </c>
      <c r="W75" s="662">
        <v>10</v>
      </c>
      <c r="X75" s="662" t="s">
        <v>2811</v>
      </c>
      <c r="Y75" s="662" t="s">
        <v>2812</v>
      </c>
      <c r="Z75" s="671" t="s">
        <v>2813</v>
      </c>
    </row>
    <row r="76" spans="2:26" ht="24.75" customHeight="1" x14ac:dyDescent="0.2">
      <c r="B76" s="675"/>
      <c r="C76" s="690" t="s">
        <v>2814</v>
      </c>
      <c r="D76" s="691" t="s">
        <v>621</v>
      </c>
      <c r="E76" s="691" t="s">
        <v>2326</v>
      </c>
      <c r="F76" s="662" t="s">
        <v>2327</v>
      </c>
      <c r="G76" s="662" t="s">
        <v>2815</v>
      </c>
      <c r="H76" s="662" t="s">
        <v>2788</v>
      </c>
      <c r="I76" s="662" t="s">
        <v>2816</v>
      </c>
      <c r="J76" s="662" t="s">
        <v>2330</v>
      </c>
      <c r="K76" s="662" t="s">
        <v>2330</v>
      </c>
      <c r="L76" s="662" t="s">
        <v>2330</v>
      </c>
      <c r="M76" s="662" t="s">
        <v>2331</v>
      </c>
      <c r="N76" s="662" t="s">
        <v>2332</v>
      </c>
      <c r="O76" s="662" t="s">
        <v>2333</v>
      </c>
      <c r="P76" s="662" t="s">
        <v>2817</v>
      </c>
      <c r="Q76" s="662" t="s">
        <v>2319</v>
      </c>
      <c r="R76" s="662" t="s">
        <v>2270</v>
      </c>
      <c r="S76" s="662" t="s">
        <v>2332</v>
      </c>
      <c r="T76" s="662" t="s">
        <v>2818</v>
      </c>
      <c r="U76" s="662" t="s">
        <v>2234</v>
      </c>
      <c r="V76" s="662" t="s">
        <v>2336</v>
      </c>
      <c r="W76" s="662">
        <v>3</v>
      </c>
      <c r="X76" s="662" t="s">
        <v>2819</v>
      </c>
      <c r="Y76" s="662" t="s">
        <v>2820</v>
      </c>
      <c r="Z76" s="671" t="s">
        <v>2821</v>
      </c>
    </row>
    <row r="77" spans="2:26" ht="24.75" customHeight="1" x14ac:dyDescent="0.2">
      <c r="B77" s="675"/>
      <c r="C77" s="690" t="s">
        <v>2822</v>
      </c>
      <c r="D77" s="691" t="s">
        <v>621</v>
      </c>
      <c r="E77" s="691" t="s">
        <v>2326</v>
      </c>
      <c r="F77" s="662" t="s">
        <v>2327</v>
      </c>
      <c r="G77" s="662" t="s">
        <v>2823</v>
      </c>
      <c r="H77" s="662" t="s">
        <v>2788</v>
      </c>
      <c r="I77" s="662" t="s">
        <v>2824</v>
      </c>
      <c r="J77" s="662" t="s">
        <v>2330</v>
      </c>
      <c r="K77" s="662" t="s">
        <v>2330</v>
      </c>
      <c r="L77" s="662" t="s">
        <v>2330</v>
      </c>
      <c r="M77" s="662" t="s">
        <v>2331</v>
      </c>
      <c r="N77" s="662" t="s">
        <v>2332</v>
      </c>
      <c r="O77" s="662" t="s">
        <v>2333</v>
      </c>
      <c r="P77" s="662" t="s">
        <v>2825</v>
      </c>
      <c r="Q77" s="662" t="s">
        <v>2319</v>
      </c>
      <c r="R77" s="662" t="s">
        <v>2270</v>
      </c>
      <c r="S77" s="662" t="s">
        <v>2332</v>
      </c>
      <c r="T77" s="662" t="s">
        <v>2826</v>
      </c>
      <c r="U77" s="662" t="s">
        <v>2234</v>
      </c>
      <c r="V77" s="662" t="s">
        <v>2336</v>
      </c>
      <c r="W77" s="662">
        <v>3</v>
      </c>
      <c r="X77" s="662" t="s">
        <v>2827</v>
      </c>
      <c r="Y77" s="662" t="s">
        <v>2828</v>
      </c>
      <c r="Z77" s="671" t="s">
        <v>2829</v>
      </c>
    </row>
    <row r="78" spans="2:26" ht="29.25" customHeight="1" x14ac:dyDescent="0.2">
      <c r="B78" s="675"/>
      <c r="C78" s="690" t="s">
        <v>2830</v>
      </c>
      <c r="D78" s="691" t="s">
        <v>621</v>
      </c>
      <c r="E78" s="691" t="s">
        <v>2326</v>
      </c>
      <c r="F78" s="662" t="s">
        <v>2327</v>
      </c>
      <c r="G78" s="662" t="s">
        <v>2831</v>
      </c>
      <c r="H78" s="662" t="s">
        <v>2788</v>
      </c>
      <c r="I78" s="662" t="s">
        <v>2832</v>
      </c>
      <c r="J78" s="662" t="s">
        <v>2330</v>
      </c>
      <c r="K78" s="662" t="s">
        <v>2330</v>
      </c>
      <c r="L78" s="662" t="s">
        <v>2330</v>
      </c>
      <c r="M78" s="662" t="s">
        <v>2833</v>
      </c>
      <c r="N78" s="662" t="s">
        <v>2834</v>
      </c>
      <c r="O78" s="662" t="s">
        <v>2835</v>
      </c>
      <c r="P78" s="662" t="s">
        <v>2836</v>
      </c>
      <c r="Q78" s="662" t="s">
        <v>2319</v>
      </c>
      <c r="R78" s="662" t="s">
        <v>2270</v>
      </c>
      <c r="S78" s="662" t="s">
        <v>2834</v>
      </c>
      <c r="T78" s="662" t="s">
        <v>2837</v>
      </c>
      <c r="U78" s="662" t="s">
        <v>2234</v>
      </c>
      <c r="V78" s="662" t="s">
        <v>2757</v>
      </c>
      <c r="W78" s="662">
        <v>3</v>
      </c>
      <c r="X78" s="662" t="s">
        <v>2512</v>
      </c>
      <c r="Y78" s="662" t="s">
        <v>2838</v>
      </c>
      <c r="Z78" s="671"/>
    </row>
    <row r="79" spans="2:26" ht="29.25" customHeight="1" x14ac:dyDescent="0.2">
      <c r="B79" s="675"/>
      <c r="C79" s="690" t="s">
        <v>2839</v>
      </c>
      <c r="D79" s="691" t="s">
        <v>621</v>
      </c>
      <c r="E79" s="691" t="s">
        <v>2326</v>
      </c>
      <c r="F79" s="662" t="s">
        <v>2327</v>
      </c>
      <c r="G79" s="662" t="s">
        <v>2840</v>
      </c>
      <c r="H79" s="662" t="s">
        <v>2788</v>
      </c>
      <c r="I79" s="662" t="s">
        <v>2841</v>
      </c>
      <c r="J79" s="662" t="s">
        <v>2330</v>
      </c>
      <c r="K79" s="662" t="s">
        <v>2330</v>
      </c>
      <c r="L79" s="662" t="s">
        <v>2330</v>
      </c>
      <c r="M79" s="662" t="s">
        <v>2833</v>
      </c>
      <c r="N79" s="662" t="s">
        <v>2834</v>
      </c>
      <c r="O79" s="662" t="s">
        <v>2835</v>
      </c>
      <c r="P79" s="662" t="s">
        <v>2842</v>
      </c>
      <c r="Q79" s="662" t="s">
        <v>2319</v>
      </c>
      <c r="R79" s="662" t="s">
        <v>2270</v>
      </c>
      <c r="S79" s="662" t="s">
        <v>2834</v>
      </c>
      <c r="T79" s="662" t="s">
        <v>2843</v>
      </c>
      <c r="U79" s="662" t="s">
        <v>2234</v>
      </c>
      <c r="V79" s="662" t="s">
        <v>2757</v>
      </c>
      <c r="W79" s="662">
        <v>3</v>
      </c>
      <c r="X79" s="662" t="s">
        <v>2844</v>
      </c>
      <c r="Y79" s="662" t="s">
        <v>2845</v>
      </c>
      <c r="Z79" s="671"/>
    </row>
    <row r="80" spans="2:26" ht="30.75" customHeight="1" x14ac:dyDescent="0.2">
      <c r="B80" s="675"/>
      <c r="C80" s="690" t="s">
        <v>2846</v>
      </c>
      <c r="D80" s="691" t="s">
        <v>621</v>
      </c>
      <c r="E80" s="691" t="s">
        <v>2326</v>
      </c>
      <c r="F80" s="662" t="s">
        <v>2327</v>
      </c>
      <c r="G80" s="662" t="s">
        <v>2847</v>
      </c>
      <c r="H80" s="662" t="s">
        <v>2788</v>
      </c>
      <c r="I80" s="662" t="s">
        <v>2848</v>
      </c>
      <c r="J80" s="662" t="s">
        <v>2330</v>
      </c>
      <c r="K80" s="662" t="s">
        <v>2330</v>
      </c>
      <c r="L80" s="662" t="s">
        <v>2330</v>
      </c>
      <c r="M80" s="662" t="s">
        <v>2833</v>
      </c>
      <c r="N80" s="662" t="s">
        <v>2834</v>
      </c>
      <c r="O80" s="662" t="s">
        <v>2835</v>
      </c>
      <c r="P80" s="662" t="s">
        <v>2849</v>
      </c>
      <c r="Q80" s="662" t="s">
        <v>2319</v>
      </c>
      <c r="R80" s="662" t="s">
        <v>2270</v>
      </c>
      <c r="S80" s="662" t="s">
        <v>2834</v>
      </c>
      <c r="T80" s="662" t="s">
        <v>2850</v>
      </c>
      <c r="U80" s="662" t="s">
        <v>2234</v>
      </c>
      <c r="V80" s="662" t="s">
        <v>2757</v>
      </c>
      <c r="W80" s="662">
        <v>3</v>
      </c>
      <c r="X80" s="662" t="s">
        <v>2851</v>
      </c>
      <c r="Y80" s="662" t="s">
        <v>2852</v>
      </c>
      <c r="Z80" s="671"/>
    </row>
    <row r="81" spans="2:26" ht="30" customHeight="1" x14ac:dyDescent="0.2">
      <c r="B81" s="675"/>
      <c r="C81" s="690" t="s">
        <v>2853</v>
      </c>
      <c r="D81" s="691" t="s">
        <v>621</v>
      </c>
      <c r="E81" s="691" t="s">
        <v>2326</v>
      </c>
      <c r="F81" s="662" t="s">
        <v>2327</v>
      </c>
      <c r="G81" s="662" t="s">
        <v>2854</v>
      </c>
      <c r="H81" s="662" t="s">
        <v>2788</v>
      </c>
      <c r="I81" s="662" t="s">
        <v>2855</v>
      </c>
      <c r="J81" s="662" t="s">
        <v>2856</v>
      </c>
      <c r="K81" s="662" t="s">
        <v>2857</v>
      </c>
      <c r="L81" s="662"/>
      <c r="M81" s="662" t="s">
        <v>2858</v>
      </c>
      <c r="N81" s="662" t="s">
        <v>2859</v>
      </c>
      <c r="O81" s="662" t="s">
        <v>2317</v>
      </c>
      <c r="P81" s="662" t="s">
        <v>2860</v>
      </c>
      <c r="Q81" s="662" t="s">
        <v>2319</v>
      </c>
      <c r="R81" s="662" t="s">
        <v>2440</v>
      </c>
      <c r="S81" s="662" t="s">
        <v>2861</v>
      </c>
      <c r="T81" s="662" t="s">
        <v>2862</v>
      </c>
      <c r="U81" s="662" t="s">
        <v>2234</v>
      </c>
      <c r="V81" s="662" t="s">
        <v>2863</v>
      </c>
      <c r="W81" s="662">
        <v>3</v>
      </c>
      <c r="X81" s="662" t="s">
        <v>2864</v>
      </c>
      <c r="Y81" s="662" t="s">
        <v>2864</v>
      </c>
      <c r="Z81" s="671"/>
    </row>
    <row r="82" spans="2:26" ht="45" x14ac:dyDescent="0.2">
      <c r="B82" s="675"/>
      <c r="C82" s="690" t="s">
        <v>2865</v>
      </c>
      <c r="D82" s="691" t="s">
        <v>621</v>
      </c>
      <c r="E82" s="691" t="s">
        <v>2298</v>
      </c>
      <c r="F82" s="662" t="s">
        <v>2299</v>
      </c>
      <c r="G82" s="662" t="s">
        <v>2866</v>
      </c>
      <c r="H82" s="662" t="s">
        <v>2867</v>
      </c>
      <c r="I82" s="662" t="s">
        <v>2868</v>
      </c>
      <c r="J82" s="662" t="s">
        <v>2856</v>
      </c>
      <c r="K82" s="662" t="s">
        <v>2869</v>
      </c>
      <c r="L82" s="662" t="s">
        <v>2870</v>
      </c>
      <c r="M82" s="662" t="s">
        <v>2871</v>
      </c>
      <c r="N82" s="662" t="s">
        <v>2353</v>
      </c>
      <c r="O82" s="662" t="s">
        <v>2872</v>
      </c>
      <c r="P82" s="662" t="s">
        <v>2873</v>
      </c>
      <c r="Q82" s="662" t="s">
        <v>470</v>
      </c>
      <c r="R82" s="662" t="s">
        <v>2305</v>
      </c>
      <c r="S82" s="662" t="s">
        <v>2874</v>
      </c>
      <c r="T82" s="662" t="s">
        <v>2875</v>
      </c>
      <c r="U82" s="662" t="s">
        <v>2236</v>
      </c>
      <c r="V82" s="662" t="s">
        <v>2356</v>
      </c>
      <c r="W82" s="662">
        <v>20</v>
      </c>
      <c r="X82" s="662" t="s">
        <v>2876</v>
      </c>
      <c r="Y82" s="662" t="s">
        <v>2528</v>
      </c>
      <c r="Z82" s="671" t="s">
        <v>2877</v>
      </c>
    </row>
    <row r="83" spans="2:26" ht="30" x14ac:dyDescent="0.2">
      <c r="B83" s="675"/>
      <c r="C83" s="690" t="s">
        <v>2878</v>
      </c>
      <c r="D83" s="691" t="s">
        <v>621</v>
      </c>
      <c r="E83" s="691" t="s">
        <v>2326</v>
      </c>
      <c r="F83" s="662" t="s">
        <v>2327</v>
      </c>
      <c r="G83" s="662" t="s">
        <v>2879</v>
      </c>
      <c r="H83" s="662" t="s">
        <v>2867</v>
      </c>
      <c r="I83" s="662" t="s">
        <v>2880</v>
      </c>
      <c r="J83" s="662"/>
      <c r="K83" s="662"/>
      <c r="L83" s="662"/>
      <c r="M83" s="662" t="s">
        <v>2305</v>
      </c>
      <c r="N83" s="662" t="s">
        <v>2874</v>
      </c>
      <c r="O83" s="662" t="s">
        <v>2305</v>
      </c>
      <c r="P83" s="662" t="s">
        <v>2881</v>
      </c>
      <c r="Q83" s="662" t="s">
        <v>470</v>
      </c>
      <c r="R83" s="662" t="s">
        <v>2305</v>
      </c>
      <c r="S83" s="662" t="s">
        <v>2874</v>
      </c>
      <c r="T83" s="662" t="s">
        <v>2882</v>
      </c>
      <c r="U83" s="662" t="s">
        <v>2236</v>
      </c>
      <c r="V83" s="662" t="s">
        <v>2526</v>
      </c>
      <c r="W83" s="662">
        <v>3</v>
      </c>
      <c r="X83" s="662" t="s">
        <v>2883</v>
      </c>
      <c r="Y83" s="662" t="s">
        <v>2884</v>
      </c>
      <c r="Z83" s="671" t="s">
        <v>2877</v>
      </c>
    </row>
    <row r="84" spans="2:26" ht="30" x14ac:dyDescent="0.2">
      <c r="B84" s="675"/>
      <c r="C84" s="690" t="s">
        <v>2885</v>
      </c>
      <c r="D84" s="691" t="s">
        <v>621</v>
      </c>
      <c r="E84" s="691" t="s">
        <v>2326</v>
      </c>
      <c r="F84" s="662" t="s">
        <v>2327</v>
      </c>
      <c r="G84" s="662" t="s">
        <v>2886</v>
      </c>
      <c r="H84" s="662" t="s">
        <v>2867</v>
      </c>
      <c r="I84" s="662" t="s">
        <v>2887</v>
      </c>
      <c r="J84" s="662"/>
      <c r="K84" s="662"/>
      <c r="L84" s="662"/>
      <c r="M84" s="662" t="s">
        <v>2305</v>
      </c>
      <c r="N84" s="662" t="s">
        <v>2874</v>
      </c>
      <c r="O84" s="662" t="s">
        <v>2305</v>
      </c>
      <c r="P84" s="662" t="s">
        <v>2888</v>
      </c>
      <c r="Q84" s="662" t="s">
        <v>470</v>
      </c>
      <c r="R84" s="662" t="s">
        <v>2305</v>
      </c>
      <c r="S84" s="662" t="s">
        <v>2874</v>
      </c>
      <c r="T84" s="662" t="s">
        <v>2889</v>
      </c>
      <c r="U84" s="662" t="s">
        <v>2236</v>
      </c>
      <c r="V84" s="662" t="s">
        <v>2526</v>
      </c>
      <c r="W84" s="662">
        <v>3</v>
      </c>
      <c r="X84" s="662" t="s">
        <v>2890</v>
      </c>
      <c r="Y84" s="662" t="s">
        <v>2891</v>
      </c>
      <c r="Z84" s="671" t="s">
        <v>2877</v>
      </c>
    </row>
    <row r="85" spans="2:26" ht="30" x14ac:dyDescent="0.2">
      <c r="B85" s="675"/>
      <c r="C85" s="690" t="s">
        <v>2892</v>
      </c>
      <c r="D85" s="691" t="s">
        <v>621</v>
      </c>
      <c r="E85" s="691" t="s">
        <v>2326</v>
      </c>
      <c r="F85" s="662" t="s">
        <v>2327</v>
      </c>
      <c r="G85" s="662" t="s">
        <v>2893</v>
      </c>
      <c r="H85" s="662" t="s">
        <v>2867</v>
      </c>
      <c r="I85" s="662" t="s">
        <v>2894</v>
      </c>
      <c r="J85" s="662" t="s">
        <v>2895</v>
      </c>
      <c r="K85" s="662" t="s">
        <v>2896</v>
      </c>
      <c r="L85" s="662" t="s">
        <v>2897</v>
      </c>
      <c r="M85" s="662" t="s">
        <v>2305</v>
      </c>
      <c r="N85" s="662" t="s">
        <v>2353</v>
      </c>
      <c r="O85" s="662" t="s">
        <v>2305</v>
      </c>
      <c r="P85" s="662" t="s">
        <v>2898</v>
      </c>
      <c r="Q85" s="662" t="s">
        <v>470</v>
      </c>
      <c r="R85" s="662" t="s">
        <v>2305</v>
      </c>
      <c r="S85" s="662" t="s">
        <v>2353</v>
      </c>
      <c r="T85" s="662" t="s">
        <v>2899</v>
      </c>
      <c r="U85" s="662" t="s">
        <v>2236</v>
      </c>
      <c r="V85" s="662" t="s">
        <v>2356</v>
      </c>
      <c r="W85" s="662">
        <v>3</v>
      </c>
      <c r="X85" s="662" t="s">
        <v>2900</v>
      </c>
      <c r="Y85" s="662" t="s">
        <v>2901</v>
      </c>
      <c r="Z85" s="671" t="s">
        <v>2877</v>
      </c>
    </row>
    <row r="86" spans="2:26" ht="45" x14ac:dyDescent="0.2">
      <c r="B86" s="675"/>
      <c r="C86" s="690" t="s">
        <v>2902</v>
      </c>
      <c r="D86" s="691" t="s">
        <v>621</v>
      </c>
      <c r="E86" s="691" t="s">
        <v>2298</v>
      </c>
      <c r="F86" s="662" t="s">
        <v>2299</v>
      </c>
      <c r="G86" s="662" t="s">
        <v>2903</v>
      </c>
      <c r="H86" s="662" t="s">
        <v>2867</v>
      </c>
      <c r="I86" s="662" t="s">
        <v>2904</v>
      </c>
      <c r="J86" s="662" t="s">
        <v>2856</v>
      </c>
      <c r="K86" s="662" t="s">
        <v>2905</v>
      </c>
      <c r="L86" s="662" t="s">
        <v>2906</v>
      </c>
      <c r="M86" s="662" t="s">
        <v>2305</v>
      </c>
      <c r="N86" s="662" t="s">
        <v>2874</v>
      </c>
      <c r="O86" s="662" t="s">
        <v>2305</v>
      </c>
      <c r="P86" s="662" t="s">
        <v>2907</v>
      </c>
      <c r="Q86" s="662" t="s">
        <v>470</v>
      </c>
      <c r="R86" s="662" t="s">
        <v>2305</v>
      </c>
      <c r="S86" s="662" t="s">
        <v>2874</v>
      </c>
      <c r="T86" s="662" t="s">
        <v>2908</v>
      </c>
      <c r="U86" s="662" t="s">
        <v>2236</v>
      </c>
      <c r="V86" s="662" t="s">
        <v>2526</v>
      </c>
      <c r="W86" s="662">
        <v>20</v>
      </c>
      <c r="X86" s="662" t="s">
        <v>2909</v>
      </c>
      <c r="Y86" s="662" t="s">
        <v>2528</v>
      </c>
      <c r="Z86" s="671" t="s">
        <v>2877</v>
      </c>
    </row>
    <row r="87" spans="2:26" ht="30" x14ac:dyDescent="0.2">
      <c r="B87" s="675"/>
      <c r="C87" s="690" t="s">
        <v>2910</v>
      </c>
      <c r="D87" s="691" t="s">
        <v>2348</v>
      </c>
      <c r="E87" s="691" t="s">
        <v>2312</v>
      </c>
      <c r="F87" s="662" t="s">
        <v>2349</v>
      </c>
      <c r="G87" s="662" t="s">
        <v>2911</v>
      </c>
      <c r="H87" s="662" t="s">
        <v>2867</v>
      </c>
      <c r="I87" s="662" t="s">
        <v>2912</v>
      </c>
      <c r="J87" s="662"/>
      <c r="K87" s="662"/>
      <c r="L87" s="662"/>
      <c r="M87" s="662" t="s">
        <v>2305</v>
      </c>
      <c r="N87" s="662" t="s">
        <v>2913</v>
      </c>
      <c r="O87" s="662" t="s">
        <v>2305</v>
      </c>
      <c r="P87" s="662" t="s">
        <v>2914</v>
      </c>
      <c r="Q87" s="662" t="s">
        <v>470</v>
      </c>
      <c r="R87" s="662" t="s">
        <v>2305</v>
      </c>
      <c r="S87" s="662" t="s">
        <v>2353</v>
      </c>
      <c r="T87" s="662" t="s">
        <v>2915</v>
      </c>
      <c r="U87" s="662" t="s">
        <v>2236</v>
      </c>
      <c r="V87" s="662" t="s">
        <v>2309</v>
      </c>
      <c r="W87" s="662">
        <v>10</v>
      </c>
      <c r="X87" s="662" t="s">
        <v>2916</v>
      </c>
      <c r="Y87" s="662" t="s">
        <v>2917</v>
      </c>
      <c r="Z87" s="671" t="s">
        <v>2918</v>
      </c>
    </row>
    <row r="88" spans="2:26" ht="30" x14ac:dyDescent="0.2">
      <c r="B88" s="675"/>
      <c r="C88" s="690" t="s">
        <v>2919</v>
      </c>
      <c r="D88" s="691" t="s">
        <v>621</v>
      </c>
      <c r="E88" s="691" t="s">
        <v>2298</v>
      </c>
      <c r="F88" s="662" t="s">
        <v>2299</v>
      </c>
      <c r="G88" s="662" t="s">
        <v>2920</v>
      </c>
      <c r="H88" s="662" t="s">
        <v>2867</v>
      </c>
      <c r="I88" s="662" t="s">
        <v>2921</v>
      </c>
      <c r="J88" s="662" t="s">
        <v>2922</v>
      </c>
      <c r="K88" s="662" t="s">
        <v>2923</v>
      </c>
      <c r="L88" s="662"/>
      <c r="M88" s="662" t="s">
        <v>2924</v>
      </c>
      <c r="N88" s="662" t="s">
        <v>2925</v>
      </c>
      <c r="O88" s="662" t="s">
        <v>2317</v>
      </c>
      <c r="P88" s="662" t="s">
        <v>2926</v>
      </c>
      <c r="Q88" s="662" t="s">
        <v>2319</v>
      </c>
      <c r="R88" s="662" t="s">
        <v>2373</v>
      </c>
      <c r="S88" s="662" t="s">
        <v>2927</v>
      </c>
      <c r="T88" s="662" t="s">
        <v>2928</v>
      </c>
      <c r="U88" s="662" t="s">
        <v>2236</v>
      </c>
      <c r="V88" s="662" t="s">
        <v>2929</v>
      </c>
      <c r="W88" s="662">
        <v>20</v>
      </c>
      <c r="X88" s="662" t="s">
        <v>2930</v>
      </c>
      <c r="Y88" s="662" t="s">
        <v>2931</v>
      </c>
      <c r="Z88" s="671"/>
    </row>
    <row r="89" spans="2:26" ht="45" x14ac:dyDescent="0.2">
      <c r="B89" s="675"/>
      <c r="C89" s="690" t="s">
        <v>2932</v>
      </c>
      <c r="D89" s="691" t="s">
        <v>2541</v>
      </c>
      <c r="E89" s="691" t="s">
        <v>2312</v>
      </c>
      <c r="F89" s="662" t="s">
        <v>2542</v>
      </c>
      <c r="G89" s="662" t="s">
        <v>2933</v>
      </c>
      <c r="H89" s="662" t="s">
        <v>2867</v>
      </c>
      <c r="I89" s="662" t="s">
        <v>2545</v>
      </c>
      <c r="J89" s="662" t="s">
        <v>2934</v>
      </c>
      <c r="K89" s="662" t="s">
        <v>2935</v>
      </c>
      <c r="L89" s="662" t="s">
        <v>2936</v>
      </c>
      <c r="M89" s="662" t="s">
        <v>2553</v>
      </c>
      <c r="N89" s="662" t="s">
        <v>2554</v>
      </c>
      <c r="O89" s="662" t="s">
        <v>2937</v>
      </c>
      <c r="P89" s="662" t="s">
        <v>2938</v>
      </c>
      <c r="Q89" s="662"/>
      <c r="R89" s="662" t="s">
        <v>2553</v>
      </c>
      <c r="S89" s="662" t="s">
        <v>2554</v>
      </c>
      <c r="T89" s="662" t="s">
        <v>2939</v>
      </c>
      <c r="U89" s="662" t="s">
        <v>2236</v>
      </c>
      <c r="V89" s="662" t="s">
        <v>2940</v>
      </c>
      <c r="W89" s="662">
        <v>10</v>
      </c>
      <c r="X89" s="662" t="s">
        <v>2406</v>
      </c>
      <c r="Y89" s="662" t="s">
        <v>2528</v>
      </c>
      <c r="Z89" s="671" t="s">
        <v>2941</v>
      </c>
    </row>
    <row r="90" spans="2:26" ht="15" x14ac:dyDescent="0.2">
      <c r="B90" s="675"/>
      <c r="C90" s="690" t="s">
        <v>2942</v>
      </c>
      <c r="D90" s="691" t="s">
        <v>621</v>
      </c>
      <c r="E90" s="691" t="s">
        <v>2326</v>
      </c>
      <c r="F90" s="662" t="s">
        <v>2327</v>
      </c>
      <c r="G90" s="662" t="s">
        <v>2943</v>
      </c>
      <c r="H90" s="662" t="s">
        <v>2867</v>
      </c>
      <c r="I90" s="662" t="s">
        <v>2341</v>
      </c>
      <c r="J90" s="662" t="s">
        <v>2330</v>
      </c>
      <c r="K90" s="662" t="s">
        <v>2330</v>
      </c>
      <c r="L90" s="662" t="s">
        <v>2330</v>
      </c>
      <c r="M90" s="662" t="s">
        <v>2331</v>
      </c>
      <c r="N90" s="662" t="s">
        <v>2332</v>
      </c>
      <c r="O90" s="662" t="s">
        <v>2333</v>
      </c>
      <c r="P90" s="662" t="s">
        <v>2944</v>
      </c>
      <c r="Q90" s="662" t="s">
        <v>2319</v>
      </c>
      <c r="R90" s="662" t="s">
        <v>2270</v>
      </c>
      <c r="S90" s="662" t="s">
        <v>2332</v>
      </c>
      <c r="T90" s="662" t="s">
        <v>2945</v>
      </c>
      <c r="U90" s="662" t="s">
        <v>2236</v>
      </c>
      <c r="V90" s="662" t="s">
        <v>2336</v>
      </c>
      <c r="W90" s="662">
        <v>3</v>
      </c>
      <c r="X90" s="662" t="s">
        <v>2946</v>
      </c>
      <c r="Y90" s="662" t="s">
        <v>2947</v>
      </c>
      <c r="Z90" s="671" t="s">
        <v>2948</v>
      </c>
    </row>
    <row r="91" spans="2:26" ht="15" x14ac:dyDescent="0.2">
      <c r="B91" s="675"/>
      <c r="C91" s="690" t="s">
        <v>2949</v>
      </c>
      <c r="D91" s="691" t="s">
        <v>621</v>
      </c>
      <c r="E91" s="691" t="s">
        <v>2326</v>
      </c>
      <c r="F91" s="662" t="s">
        <v>2327</v>
      </c>
      <c r="G91" s="662" t="s">
        <v>2950</v>
      </c>
      <c r="H91" s="662" t="s">
        <v>2867</v>
      </c>
      <c r="I91" s="662" t="s">
        <v>2951</v>
      </c>
      <c r="J91" s="662" t="s">
        <v>2330</v>
      </c>
      <c r="K91" s="662" t="s">
        <v>2330</v>
      </c>
      <c r="L91" s="662" t="s">
        <v>2330</v>
      </c>
      <c r="M91" s="662" t="s">
        <v>2331</v>
      </c>
      <c r="N91" s="662" t="s">
        <v>2332</v>
      </c>
      <c r="O91" s="662" t="s">
        <v>2333</v>
      </c>
      <c r="P91" s="662" t="s">
        <v>2952</v>
      </c>
      <c r="Q91" s="662" t="s">
        <v>2319</v>
      </c>
      <c r="R91" s="662" t="s">
        <v>2270</v>
      </c>
      <c r="S91" s="662" t="s">
        <v>2332</v>
      </c>
      <c r="T91" s="662" t="s">
        <v>2953</v>
      </c>
      <c r="U91" s="662" t="s">
        <v>2236</v>
      </c>
      <c r="V91" s="662" t="s">
        <v>2336</v>
      </c>
      <c r="W91" s="662">
        <v>3</v>
      </c>
      <c r="X91" s="662" t="s">
        <v>2954</v>
      </c>
      <c r="Y91" s="662" t="s">
        <v>2955</v>
      </c>
      <c r="Z91" s="671" t="s">
        <v>2956</v>
      </c>
    </row>
    <row r="92" spans="2:26" ht="23.25" customHeight="1" x14ac:dyDescent="0.2">
      <c r="B92" s="675"/>
      <c r="C92" s="690" t="s">
        <v>2957</v>
      </c>
      <c r="D92" s="691" t="s">
        <v>621</v>
      </c>
      <c r="E92" s="691" t="s">
        <v>2326</v>
      </c>
      <c r="F92" s="662" t="s">
        <v>2327</v>
      </c>
      <c r="G92" s="662" t="s">
        <v>2958</v>
      </c>
      <c r="H92" s="662" t="s">
        <v>2867</v>
      </c>
      <c r="I92" s="662" t="s">
        <v>2959</v>
      </c>
      <c r="J92" s="662" t="s">
        <v>2960</v>
      </c>
      <c r="K92" s="662" t="s">
        <v>2961</v>
      </c>
      <c r="L92" s="662"/>
      <c r="M92" s="662" t="s">
        <v>2962</v>
      </c>
      <c r="N92" s="662" t="s">
        <v>2963</v>
      </c>
      <c r="O92" s="662" t="s">
        <v>2317</v>
      </c>
      <c r="P92" s="662" t="s">
        <v>2964</v>
      </c>
      <c r="Q92" s="662" t="s">
        <v>2319</v>
      </c>
      <c r="R92" s="662" t="s">
        <v>2312</v>
      </c>
      <c r="S92" s="662" t="s">
        <v>2965</v>
      </c>
      <c r="T92" s="662" t="s">
        <v>2966</v>
      </c>
      <c r="U92" s="662" t="s">
        <v>2236</v>
      </c>
      <c r="V92" s="662" t="s">
        <v>2863</v>
      </c>
      <c r="W92" s="662">
        <v>3</v>
      </c>
      <c r="X92" s="662" t="s">
        <v>2967</v>
      </c>
      <c r="Y92" s="662" t="s">
        <v>2967</v>
      </c>
      <c r="Z92" s="671"/>
    </row>
    <row r="93" spans="2:26" ht="15" x14ac:dyDescent="0.2">
      <c r="B93" s="675"/>
      <c r="C93" s="690" t="s">
        <v>2968</v>
      </c>
      <c r="D93" s="691" t="s">
        <v>621</v>
      </c>
      <c r="E93" s="691" t="s">
        <v>2326</v>
      </c>
      <c r="F93" s="662" t="s">
        <v>2327</v>
      </c>
      <c r="G93" s="662" t="s">
        <v>2969</v>
      </c>
      <c r="H93" s="662" t="s">
        <v>2970</v>
      </c>
      <c r="I93" s="662" t="s">
        <v>2971</v>
      </c>
      <c r="J93" s="662" t="s">
        <v>2330</v>
      </c>
      <c r="K93" s="662" t="s">
        <v>2330</v>
      </c>
      <c r="L93" s="662" t="s">
        <v>2330</v>
      </c>
      <c r="M93" s="662" t="s">
        <v>2331</v>
      </c>
      <c r="N93" s="662" t="s">
        <v>2332</v>
      </c>
      <c r="O93" s="662" t="s">
        <v>2333</v>
      </c>
      <c r="P93" s="662" t="s">
        <v>2972</v>
      </c>
      <c r="Q93" s="662" t="s">
        <v>2319</v>
      </c>
      <c r="R93" s="662" t="s">
        <v>2270</v>
      </c>
      <c r="S93" s="662" t="s">
        <v>2332</v>
      </c>
      <c r="T93" s="662" t="s">
        <v>2973</v>
      </c>
      <c r="U93" s="662" t="s">
        <v>2238</v>
      </c>
      <c r="V93" s="662" t="s">
        <v>2336</v>
      </c>
      <c r="W93" s="662">
        <v>3</v>
      </c>
      <c r="X93" s="662" t="s">
        <v>2974</v>
      </c>
      <c r="Y93" s="662" t="s">
        <v>2975</v>
      </c>
      <c r="Z93" s="715" t="s">
        <v>2976</v>
      </c>
    </row>
    <row r="94" spans="2:26" ht="15" x14ac:dyDescent="0.2">
      <c r="B94" s="675"/>
      <c r="C94" s="690" t="s">
        <v>2977</v>
      </c>
      <c r="D94" s="691" t="s">
        <v>621</v>
      </c>
      <c r="E94" s="691" t="s">
        <v>2326</v>
      </c>
      <c r="F94" s="662" t="s">
        <v>2327</v>
      </c>
      <c r="G94" s="662" t="s">
        <v>2978</v>
      </c>
      <c r="H94" s="662" t="s">
        <v>2970</v>
      </c>
      <c r="I94" s="662" t="s">
        <v>2979</v>
      </c>
      <c r="J94" s="662" t="s">
        <v>2330</v>
      </c>
      <c r="K94" s="662" t="s">
        <v>2330</v>
      </c>
      <c r="L94" s="662" t="s">
        <v>2330</v>
      </c>
      <c r="M94" s="662" t="s">
        <v>2331</v>
      </c>
      <c r="N94" s="662" t="s">
        <v>2332</v>
      </c>
      <c r="O94" s="662" t="s">
        <v>2333</v>
      </c>
      <c r="P94" s="662" t="s">
        <v>2980</v>
      </c>
      <c r="Q94" s="662" t="s">
        <v>2319</v>
      </c>
      <c r="R94" s="662" t="s">
        <v>2270</v>
      </c>
      <c r="S94" s="662" t="s">
        <v>2332</v>
      </c>
      <c r="T94" s="662" t="s">
        <v>2981</v>
      </c>
      <c r="U94" s="662" t="s">
        <v>2238</v>
      </c>
      <c r="V94" s="662" t="s">
        <v>2336</v>
      </c>
      <c r="W94" s="662">
        <v>3</v>
      </c>
      <c r="X94" s="662" t="s">
        <v>2982</v>
      </c>
      <c r="Y94" s="662" t="s">
        <v>2983</v>
      </c>
      <c r="Z94" s="715" t="s">
        <v>2984</v>
      </c>
    </row>
    <row r="95" spans="2:26" ht="15" x14ac:dyDescent="0.2">
      <c r="B95" s="675"/>
      <c r="C95" s="690" t="s">
        <v>2985</v>
      </c>
      <c r="D95" s="691" t="s">
        <v>621</v>
      </c>
      <c r="E95" s="691" t="s">
        <v>2326</v>
      </c>
      <c r="F95" s="662" t="s">
        <v>2327</v>
      </c>
      <c r="G95" s="662" t="s">
        <v>2986</v>
      </c>
      <c r="H95" s="662" t="s">
        <v>2970</v>
      </c>
      <c r="I95" s="662" t="s">
        <v>2951</v>
      </c>
      <c r="J95" s="662" t="s">
        <v>2330</v>
      </c>
      <c r="K95" s="662" t="s">
        <v>2330</v>
      </c>
      <c r="L95" s="662" t="s">
        <v>2330</v>
      </c>
      <c r="M95" s="662" t="s">
        <v>2331</v>
      </c>
      <c r="N95" s="662" t="s">
        <v>2332</v>
      </c>
      <c r="O95" s="662" t="s">
        <v>2333</v>
      </c>
      <c r="P95" s="662" t="s">
        <v>2987</v>
      </c>
      <c r="Q95" s="662" t="s">
        <v>2319</v>
      </c>
      <c r="R95" s="662" t="s">
        <v>2270</v>
      </c>
      <c r="S95" s="662" t="s">
        <v>2332</v>
      </c>
      <c r="T95" s="662" t="s">
        <v>2988</v>
      </c>
      <c r="U95" s="662" t="s">
        <v>2238</v>
      </c>
      <c r="V95" s="662" t="s">
        <v>2336</v>
      </c>
      <c r="W95" s="662">
        <v>3</v>
      </c>
      <c r="X95" s="662" t="s">
        <v>2989</v>
      </c>
      <c r="Y95" s="662" t="s">
        <v>2990</v>
      </c>
      <c r="Z95" s="715" t="s">
        <v>2346</v>
      </c>
    </row>
    <row r="96" spans="2:26" ht="22.5" customHeight="1" thickBot="1" x14ac:dyDescent="0.25">
      <c r="B96" s="675"/>
      <c r="C96" s="692" t="s">
        <v>2991</v>
      </c>
      <c r="D96" s="693" t="s">
        <v>621</v>
      </c>
      <c r="E96" s="693" t="s">
        <v>2326</v>
      </c>
      <c r="F96" s="673" t="s">
        <v>2327</v>
      </c>
      <c r="G96" s="673" t="s">
        <v>2992</v>
      </c>
      <c r="H96" s="673" t="s">
        <v>2970</v>
      </c>
      <c r="I96" s="673" t="s">
        <v>2993</v>
      </c>
      <c r="J96" s="673" t="s">
        <v>2330</v>
      </c>
      <c r="K96" s="673" t="s">
        <v>2330</v>
      </c>
      <c r="L96" s="673" t="s">
        <v>2330</v>
      </c>
      <c r="M96" s="673" t="s">
        <v>2331</v>
      </c>
      <c r="N96" s="673" t="s">
        <v>2332</v>
      </c>
      <c r="O96" s="673" t="s">
        <v>2333</v>
      </c>
      <c r="P96" s="673" t="s">
        <v>2994</v>
      </c>
      <c r="Q96" s="673" t="s">
        <v>2319</v>
      </c>
      <c r="R96" s="673" t="s">
        <v>2270</v>
      </c>
      <c r="S96" s="673" t="s">
        <v>2332</v>
      </c>
      <c r="T96" s="673" t="s">
        <v>2995</v>
      </c>
      <c r="U96" s="673" t="s">
        <v>2238</v>
      </c>
      <c r="V96" s="673" t="s">
        <v>2336</v>
      </c>
      <c r="W96" s="673">
        <v>3</v>
      </c>
      <c r="X96" s="673" t="s">
        <v>2996</v>
      </c>
      <c r="Y96" s="673" t="s">
        <v>2997</v>
      </c>
      <c r="Z96" s="716" t="s">
        <v>2998</v>
      </c>
    </row>
    <row r="97" spans="26:26" ht="13.5" thickTop="1" x14ac:dyDescent="0.2">
      <c r="Z97" s="672"/>
    </row>
    <row r="115" spans="6:14" ht="16.5" x14ac:dyDescent="0.2">
      <c r="F115" s="34"/>
      <c r="G115" s="423"/>
      <c r="H115" s="423"/>
      <c r="I115" s="423"/>
      <c r="J115" s="481"/>
      <c r="K115" s="481"/>
      <c r="L115" s="481"/>
      <c r="M115" s="481"/>
      <c r="N115" s="464"/>
    </row>
    <row r="116" spans="6:14" ht="16.5" x14ac:dyDescent="0.2">
      <c r="F116" s="34"/>
      <c r="G116" s="423"/>
      <c r="H116" s="423"/>
      <c r="I116" s="423"/>
      <c r="J116" s="481"/>
      <c r="K116" s="481"/>
      <c r="L116" s="481"/>
      <c r="M116" s="481"/>
      <c r="N116" s="45"/>
    </row>
    <row r="117" spans="6:14" ht="16.5" x14ac:dyDescent="0.35">
      <c r="F117" s="34"/>
      <c r="G117" s="423"/>
      <c r="H117" s="423"/>
      <c r="I117" s="423"/>
      <c r="J117" s="32"/>
      <c r="K117" s="32"/>
      <c r="L117" s="32"/>
      <c r="M117" s="32"/>
      <c r="N117" s="48"/>
    </row>
    <row r="118" spans="6:14" ht="16.5" x14ac:dyDescent="0.25">
      <c r="F118" s="34"/>
      <c r="G118" s="423"/>
      <c r="H118" s="423"/>
      <c r="I118" s="423"/>
      <c r="J118" s="872"/>
      <c r="K118" s="872"/>
      <c r="L118" s="420"/>
      <c r="M118" s="420"/>
      <c r="N118" s="48"/>
    </row>
  </sheetData>
  <customSheetViews>
    <customSheetView guid="{05A24B3F-0046-4A93-964B-C8E884CA78A3}" scale="70" showGridLines="0" printArea="1" view="pageBreakPreview" topLeftCell="A15">
      <selection activeCell="N9" sqref="N9"/>
      <pageMargins left="0" right="0" top="0.74803149606299213" bottom="0.74803149606299213" header="0.31496062992125984" footer="0.31496062992125984"/>
      <printOptions horizontalCentered="1"/>
      <pageSetup scale="32" pageOrder="overThenDown" orientation="landscape" horizontalDpi="300" verticalDpi="300" r:id="rId1"/>
      <headerFooter alignWithMargins="0"/>
    </customSheetView>
    <customSheetView guid="{AB7C7113-F865-4779-9FA4-3A0AD2C9E93A}" scale="70" showGridLines="0" printArea="1" view="pageBreakPreview" topLeftCell="A15">
      <selection activeCell="N9" sqref="N9"/>
      <pageMargins left="0" right="0" top="0.74803149606299213" bottom="0.74803149606299213" header="0.31496062992125984" footer="0.31496062992125984"/>
      <printOptions horizontalCentered="1"/>
      <pageSetup scale="32" pageOrder="overThenDown" orientation="landscape" horizontalDpi="300" verticalDpi="300" r:id="rId2"/>
      <headerFooter alignWithMargins="0"/>
    </customSheetView>
  </customSheetViews>
  <mergeCells count="30">
    <mergeCell ref="J118:K118"/>
    <mergeCell ref="S14:T14"/>
    <mergeCell ref="S15:T15"/>
    <mergeCell ref="C17:Z17"/>
    <mergeCell ref="D19:E19"/>
    <mergeCell ref="M19:P19"/>
    <mergeCell ref="Q19:S19"/>
    <mergeCell ref="V19:Y19"/>
    <mergeCell ref="Z20:Z21"/>
    <mergeCell ref="I20:I21"/>
    <mergeCell ref="J20:J21"/>
    <mergeCell ref="K20:K21"/>
    <mergeCell ref="L20:L21"/>
    <mergeCell ref="M20:P20"/>
    <mergeCell ref="Q20:S20"/>
    <mergeCell ref="H20:H21"/>
    <mergeCell ref="B2:Z2"/>
    <mergeCell ref="C3:Z3"/>
    <mergeCell ref="C4:Z4"/>
    <mergeCell ref="S12:T12"/>
    <mergeCell ref="S13:T13"/>
    <mergeCell ref="V11:W11"/>
    <mergeCell ref="V20:Y20"/>
    <mergeCell ref="C20:C21"/>
    <mergeCell ref="D20:D21"/>
    <mergeCell ref="E20:E21"/>
    <mergeCell ref="F20:F21"/>
    <mergeCell ref="T20:T21"/>
    <mergeCell ref="U20:U21"/>
    <mergeCell ref="G20:G21"/>
  </mergeCells>
  <printOptions horizontalCentered="1"/>
  <pageMargins left="0" right="0" top="0.74803149606299213" bottom="0.74803149606299213" header="0.31496062992125984" footer="0.31496062992125984"/>
  <pageSetup paperSize="345" scale="23" pageOrder="overThenDown" orientation="landscape" horizontalDpi="300" verticalDpi="300" r:id="rId3"/>
  <headerFooter alignWithMargins="0"/>
  <colBreaks count="1" manualBreakCount="1">
    <brk id="27" max="117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14</vt:i4>
      </vt:variant>
    </vt:vector>
  </HeadingPairs>
  <TitlesOfParts>
    <vt:vector size="34" baseType="lpstr">
      <vt:lpstr>EDO ANA ING 2021</vt:lpstr>
      <vt:lpstr>EDO ANA E P E 2021 </vt:lpstr>
      <vt:lpstr>EAI INT 2021</vt:lpstr>
      <vt:lpstr>EAEPE INT 2021</vt:lpstr>
      <vt:lpstr>CLAS ECONOMICA DIF 2021</vt:lpstr>
      <vt:lpstr>CLASF ADMNISTRATIVA DIF 2021 </vt:lpstr>
      <vt:lpstr>CLASF FUNCIONAL DIF 2021</vt:lpstr>
      <vt:lpstr> GTO CAT PROG 2021</vt:lpstr>
      <vt:lpstr>INV B MUE 2021</vt:lpstr>
      <vt:lpstr>INV B INM 2021</vt:lpstr>
      <vt:lpstr>HOJA DE TRABAJO 2021 1241</vt:lpstr>
      <vt:lpstr>HOJA DE TRABAJO 2021 1243</vt:lpstr>
      <vt:lpstr>HOJA DE TRABAJO 2021 1244</vt:lpstr>
      <vt:lpstr>CONCILIACIÓN 2021 CTA 1241</vt:lpstr>
      <vt:lpstr>CONCILIACIÓN 2021 CTA 1243</vt:lpstr>
      <vt:lpstr>CONCILIACIÓN 2021 CTA 1244</vt:lpstr>
      <vt:lpstr>Altas y Bajas B INM 2021</vt:lpstr>
      <vt:lpstr>Altas y Bajas B M 2021</vt:lpstr>
      <vt:lpstr>INF OBRAS PROG 2021</vt:lpstr>
      <vt:lpstr>IACP 2021</vt:lpstr>
      <vt:lpstr>'CONCILIACIÓN 2021 CTA 1241'!Área_de_impresión</vt:lpstr>
      <vt:lpstr>'CONCILIACIÓN 2021 CTA 1243'!Área_de_impresión</vt:lpstr>
      <vt:lpstr>'CONCILIACIÓN 2021 CTA 1244'!Área_de_impresión</vt:lpstr>
      <vt:lpstr>'EAEPE INT 2021'!Área_de_impresión</vt:lpstr>
      <vt:lpstr>'HOJA DE TRABAJO 2021 1241'!Área_de_impresión</vt:lpstr>
      <vt:lpstr>'HOJA DE TRABAJO 2021 1243'!Área_de_impresión</vt:lpstr>
      <vt:lpstr>'HOJA DE TRABAJO 2021 1244'!Área_de_impresión</vt:lpstr>
      <vt:lpstr>'INV B INM 2021'!Área_de_impresión</vt:lpstr>
      <vt:lpstr>'INV B MUE 2021'!Área_de_impresión</vt:lpstr>
      <vt:lpstr>'EAEPE INT 2021'!Títulos_a_imprimir</vt:lpstr>
      <vt:lpstr>'EAI INT 2021'!Títulos_a_imprimir</vt:lpstr>
      <vt:lpstr>'EDO ANA E P E 2021 '!Títulos_a_imprimir</vt:lpstr>
      <vt:lpstr>'EDO ANA ING 2021'!Títulos_a_imprimir</vt:lpstr>
      <vt:lpstr>'INV B INM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YESSENIA AGUIRRE ORTIZ</dc:creator>
  <cp:lastModifiedBy>TESORERIADID</cp:lastModifiedBy>
  <cp:lastPrinted>2022-03-18T02:28:17Z</cp:lastPrinted>
  <dcterms:created xsi:type="dcterms:W3CDTF">2021-01-29T21:50:37Z</dcterms:created>
  <dcterms:modified xsi:type="dcterms:W3CDTF">2022-03-18T03:11:17Z</dcterms:modified>
</cp:coreProperties>
</file>